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24519" refMode="R1C1"/>
</workbook>
</file>

<file path=xl/calcChain.xml><?xml version="1.0" encoding="utf-8"?>
<calcChain xmlns="http://schemas.openxmlformats.org/spreadsheetml/2006/main">
  <c r="G49" i="2"/>
  <c r="M48"/>
  <c r="L48"/>
  <c r="K48"/>
  <c r="J48"/>
  <c r="G46"/>
  <c r="G45"/>
  <c r="G44"/>
  <c r="G43"/>
  <c r="G42"/>
  <c r="M41"/>
  <c r="L41"/>
  <c r="K41"/>
  <c r="J41"/>
  <c r="G39"/>
  <c r="G38"/>
  <c r="G37"/>
  <c r="G36"/>
  <c r="M35"/>
  <c r="M34" s="1"/>
  <c r="L35"/>
  <c r="L34" s="1"/>
  <c r="K35"/>
  <c r="K34" s="1"/>
  <c r="J35"/>
  <c r="J34" s="1"/>
  <c r="G29"/>
  <c r="G28"/>
  <c r="G27"/>
  <c r="M26"/>
  <c r="L26"/>
  <c r="K26"/>
  <c r="J26"/>
  <c r="G24"/>
  <c r="G23"/>
  <c r="G22"/>
  <c r="G21"/>
  <c r="G20"/>
  <c r="M19"/>
  <c r="M4" s="1"/>
  <c r="L19"/>
  <c r="L4" s="1"/>
  <c r="K19"/>
  <c r="K4" s="1"/>
  <c r="J19"/>
  <c r="J4" s="1"/>
  <c r="G18"/>
  <c r="G17"/>
  <c r="G16"/>
  <c r="G15"/>
  <c r="G14"/>
  <c r="G13"/>
  <c r="G12"/>
  <c r="G11"/>
  <c r="G10"/>
  <c r="G9"/>
  <c r="G8"/>
  <c r="G7"/>
  <c r="G6"/>
  <c r="G5"/>
  <c r="G48" l="1"/>
  <c r="M25"/>
  <c r="M50" s="1"/>
  <c r="G26"/>
  <c r="G41"/>
  <c r="J25"/>
  <c r="J50" s="1"/>
  <c r="G35"/>
  <c r="K25"/>
  <c r="K50" s="1"/>
  <c r="L25"/>
  <c r="L50" s="1"/>
  <c r="G19"/>
  <c r="G4"/>
  <c r="J51" l="1"/>
  <c r="L51"/>
  <c r="G34"/>
  <c r="J52" l="1"/>
  <c r="G25"/>
</calcChain>
</file>

<file path=xl/sharedStrings.xml><?xml version="1.0" encoding="utf-8"?>
<sst xmlns="http://schemas.openxmlformats.org/spreadsheetml/2006/main" count="126" uniqueCount="117">
  <si>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</si>
  <si>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</si>
  <si>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</si>
  <si>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</si>
  <si>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</si>
  <si>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</si>
  <si>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</si>
  <si>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</si>
  <si>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</si>
  <si>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</si>
  <si>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</si>
  <si>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</si>
  <si>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</si>
  <si>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</si>
  <si>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Семестр 1</t>
  </si>
  <si>
    <t>Семестр 2</t>
  </si>
  <si>
    <t>Семестр 3</t>
  </si>
  <si>
    <t>Семестр 4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</si>
  <si>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</si>
  <si>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</si>
  <si>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</si>
  <si>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</si>
  <si>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</si>
  <si>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</si>
  <si>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</si>
  <si>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</si>
  <si>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</si>
  <si>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</si>
  <si>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</si>
  <si>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</si>
  <si>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</si>
  <si>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</si>
  <si>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</si>
  <si>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</si>
  <si>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</si>
  <si>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</si>
  <si>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</si>
  <si>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</si>
  <si>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</si>
  <si>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</si>
  <si>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</si>
  <si>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</si>
  <si>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</si>
  <si>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 xml:space="preserve">ПМ.Профессиональные модули </t>
  </si>
  <si>
    <t>ПМ.01</t>
  </si>
  <si>
    <t>ПМ.02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</si>
  <si>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</si>
  <si>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</si>
  <si>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</si>
  <si>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</si>
  <si>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</si>
  <si>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</si>
  <si>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</si>
  <si>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</si>
  <si>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</si>
  <si>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</si>
  <si>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</si>
  <si>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</si>
  <si>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</si>
  <si>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</si>
  <si>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</si>
  <si>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</si>
  <si>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</si>
  <si>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</si>
  <si>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</si>
  <si>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</si>
  <si>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</si>
  <si>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</si>
  <si>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</si>
  <si>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</si>
  <si>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</si>
  <si>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</si>
  <si>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Основы бизнеса и финансовой грамотности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</si>
  <si>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</si>
  <si>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</si>
  <si>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</si>
  <si>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</si>
  <si>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</si>
  <si>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</si>
  <si>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</si>
  <si>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</si>
  <si>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Материаловедение</t>
  </si>
  <si>
    <t>Электротехника</t>
  </si>
  <si>
    <t>Охрана труда</t>
  </si>
  <si>
    <t>Информационные технологии в профессиональной деятельности</t>
  </si>
  <si>
    <t>Выполнение регламентных работ по поддержанию автотранспортных средств в исправном состоянии</t>
  </si>
  <si>
    <t>Предпродажная подготовка автотранспортных средств в процессе оказания услуг по продаже автотранспортных средств потребителям</t>
  </si>
  <si>
    <t>МДК.01.02</t>
  </si>
  <si>
    <t>Техническое обслуживание автотранспортных средст</t>
  </si>
  <si>
    <t>Ремонт механических систем и установка дополнительного оборудования на автотранспортные средства</t>
  </si>
  <si>
    <t>Монтажные,демонтажные,регулировочные и диагностические работы механических крмпонентов автотранспортных средств</t>
  </si>
  <si>
    <t>МДК 02.02</t>
  </si>
  <si>
    <t>Ремонт узлов, агрегатов и механических систем автотранспортных средств</t>
  </si>
  <si>
    <t>МДК 02.03</t>
  </si>
  <si>
    <t>Установка дополнительного оборудования на автотранспортные средства</t>
  </si>
  <si>
    <t>Производстенная практика</t>
  </si>
  <si>
    <t>Слесарное дело и технические измерения</t>
  </si>
  <si>
    <t>Итого</t>
  </si>
  <si>
    <t>4</t>
  </si>
  <si>
    <t>23.01.17 Мастер по ремонту и обслуживанию автомобилей</t>
  </si>
  <si>
    <t>Мастер по ремонту и обслуживанию автомобиля</t>
  </si>
  <si>
    <t>очная</t>
  </si>
  <si>
    <t>1 г.10 мес.</t>
  </si>
  <si>
    <t>основное общее образование</t>
  </si>
  <si>
    <t>2025</t>
  </si>
  <si>
    <t>Социально-гуманитарный цикл</t>
  </si>
  <si>
    <t>ОПЦ.5</t>
  </si>
  <si>
    <t>ОПЦ.6</t>
  </si>
  <si>
    <t>ОПЦ.7</t>
  </si>
  <si>
    <t>Психология общения</t>
  </si>
  <si>
    <t>ПР</t>
  </si>
  <si>
    <t>ОД.15</t>
  </si>
  <si>
    <t>ОД.16</t>
  </si>
  <si>
    <t>ОД.17</t>
  </si>
  <si>
    <t>ОД.18</t>
  </si>
  <si>
    <t>ОД.19</t>
  </si>
  <si>
    <t>Экзамен по модулю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</si>
</sst>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8" xfId="0" applyNumberFormat="1" applyFont="1" applyFill="1" applyBorder="1" applyAlignment="1">
      <alignment horizontal="center" vertical="center" shrinkToFit="1"/>
    </xf>
    <xf numFmtId="1" fontId="11" fillId="8" borderId="1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1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7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>
      <alignment horizontal="center" vertical="center" shrinkToFit="1" readingOrder="1"/>
    </xf>
    <xf numFmtId="1" fontId="14" fillId="6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>
      <alignment horizontal="center" vertical="center" wrapText="1" shrinkToFit="1" readingOrder="1"/>
    </xf>
    <xf numFmtId="1" fontId="14" fillId="6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>
      <alignment horizontal="center" vertical="center" wrapText="1" shrinkToFit="1" readingOrder="1"/>
    </xf>
    <xf numFmtId="1" fontId="15" fillId="5" borderId="8" xfId="0" applyNumberFormat="1" applyFont="1" applyFill="1" applyBorder="1" applyAlignment="1">
      <alignment horizontal="center" vertical="center" wrapText="1" shrinkToFit="1" readingOrder="1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8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26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>
      <alignment horizontal="center" vertical="center" shrinkToFit="1" readingOrder="1"/>
    </xf>
    <xf numFmtId="1" fontId="16" fillId="5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8" xfId="0" applyNumberFormat="1" applyFont="1" applyFill="1" applyBorder="1" applyAlignment="1">
      <alignment horizontal="center" vertical="center" shrinkToFit="1" readingOrder="1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4" fillId="7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49" fontId="14" fillId="4" borderId="19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7" xfId="0" applyNumberFormat="1" applyFont="1" applyFill="1" applyBorder="1" applyAlignment="1">
      <alignment horizontal="center" vertical="center" shrinkToFit="1" readingOrder="1"/>
    </xf>
    <xf numFmtId="1" fontId="14" fillId="6" borderId="1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19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 wrapText="1" shrinkToFit="1" readingOrder="1"/>
    </xf>
    <xf numFmtId="49" fontId="10" fillId="7" borderId="15" xfId="0" applyNumberFormat="1" applyFont="1" applyFill="1" applyBorder="1" applyAlignment="1">
      <alignment horizontal="center" vertical="center" wrapText="1" shrinkToFit="1" readingOrder="1"/>
    </xf>
    <xf numFmtId="49" fontId="10" fillId="7" borderId="25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1" fontId="17" fillId="6" borderId="1" xfId="0" applyNumberFormat="1" applyFont="1" applyFill="1" applyBorder="1" applyAlignment="1">
      <alignment horizontal="center" vertical="center" wrapText="1" shrinkToFit="1" readingOrder="1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4" fillId="6" borderId="32" xfId="0" applyNumberFormat="1" applyFont="1" applyFill="1" applyBorder="1" applyAlignment="1">
      <alignment horizontal="center" vertical="center" shrinkToFit="1" readingOrder="1"/>
    </xf>
    <xf numFmtId="1" fontId="14" fillId="6" borderId="33" xfId="0" applyNumberFormat="1" applyFont="1" applyFill="1" applyBorder="1" applyAlignment="1">
      <alignment horizontal="center" vertical="center" shrinkToFit="1" readingOrder="1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5" xfId="0" applyNumberFormat="1" applyFont="1" applyFill="1" applyBorder="1" applyAlignment="1">
      <alignment horizontal="center" vertical="center" shrinkToFit="1" readingOrder="1"/>
    </xf>
    <xf numFmtId="1" fontId="14" fillId="6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6" xfId="0" applyNumberFormat="1" applyFont="1" applyFill="1" applyBorder="1" applyAlignment="1">
      <alignment horizontal="center" vertical="center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26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8" xfId="0" applyNumberFormat="1" applyFont="1" applyFill="1" applyBorder="1" applyAlignment="1">
      <alignment horizontal="center" vertical="center" wrapText="1" shrinkToFit="1" readingOrder="1"/>
    </xf>
    <xf numFmtId="49" fontId="15" fillId="5" borderId="9" xfId="0" applyNumberFormat="1" applyFont="1" applyFill="1" applyBorder="1" applyAlignment="1">
      <alignment horizontal="center" vertical="center" wrapText="1" shrinkToFit="1" readingOrder="1"/>
    </xf>
    <xf numFmtId="49" fontId="15" fillId="5" borderId="26" xfId="0" applyNumberFormat="1" applyFont="1" applyFill="1" applyBorder="1" applyAlignment="1">
      <alignment horizontal="center" vertical="center" wrapText="1" shrinkToFit="1" readingOrder="1"/>
    </xf>
    <xf numFmtId="49" fontId="16" fillId="4" borderId="12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16" fillId="4" borderId="11" xfId="0" applyNumberFormat="1" applyFont="1" applyFill="1" applyBorder="1" applyAlignment="1">
      <alignment horizontal="center" vertical="center" wrapText="1" shrinkToFit="1" readingOrder="1"/>
    </xf>
    <xf numFmtId="49" fontId="16" fillId="4" borderId="24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6" fillId="4" borderId="2" xfId="0" applyNumberFormat="1" applyFont="1" applyFill="1" applyBorder="1" applyAlignment="1">
      <alignment horizontal="center" vertical="center" wrapText="1" shrinkToFit="1" readingOrder="1"/>
    </xf>
    <xf numFmtId="49" fontId="14" fillId="4" borderId="11" xfId="0" applyNumberFormat="1" applyFont="1" applyFill="1" applyBorder="1" applyAlignment="1">
      <alignment horizontal="center" vertical="center" wrapText="1" shrinkToFit="1" readingOrder="1"/>
    </xf>
    <xf numFmtId="49" fontId="14" fillId="4" borderId="24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7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11" xfId="0" applyNumberFormat="1" applyFont="1" applyFill="1" applyBorder="1" applyAlignment="1">
      <alignment horizontal="center" vertical="center" wrapText="1" shrinkToFit="1" readingOrder="1"/>
    </xf>
    <xf numFmtId="49" fontId="15" fillId="4" borderId="13" xfId="0" applyNumberFormat="1" applyFont="1" applyFill="1" applyBorder="1" applyAlignment="1">
      <alignment horizontal="center" vertical="center" wrapText="1" shrinkToFit="1" readingOrder="1"/>
    </xf>
    <xf numFmtId="49" fontId="2" fillId="0" borderId="29" xfId="0" applyNumberFormat="1" applyFont="1" applyBorder="1" applyAlignment="1">
      <alignment horizontal="center" shrinkToFit="1"/>
    </xf>
    <xf numFmtId="49" fontId="2" fillId="0" borderId="30" xfId="0" applyNumberFormat="1" applyFont="1" applyBorder="1" applyAlignment="1">
      <alignment horizontal="center" shrinkToFit="1"/>
    </xf>
    <xf numFmtId="1" fontId="2" fillId="0" borderId="29" xfId="0" applyNumberFormat="1" applyFont="1" applyBorder="1" applyAlignment="1">
      <alignment horizontal="center" shrinkToFit="1"/>
    </xf>
    <xf numFmtId="1" fontId="2" fillId="0" borderId="30" xfId="0" applyNumberFormat="1" applyFont="1" applyBorder="1" applyAlignment="1">
      <alignment horizontal="center" shrinkToFit="1"/>
    </xf>
    <xf numFmtId="1" fontId="2" fillId="0" borderId="31" xfId="0" applyNumberFormat="1" applyFont="1" applyBorder="1" applyAlignment="1">
      <alignment horizontal="center" shrinkToFit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1" fillId="8" borderId="8" xfId="0" applyNumberFormat="1" applyFont="1" applyFill="1" applyBorder="1" applyAlignment="1">
      <alignment horizontal="center" shrinkToFit="1"/>
    </xf>
    <xf numFmtId="49" fontId="11" fillId="8" borderId="9" xfId="0" applyNumberFormat="1" applyFont="1" applyFill="1" applyBorder="1" applyAlignment="1">
      <alignment horizontal="center" shrinkToFit="1"/>
    </xf>
    <xf numFmtId="49" fontId="11" fillId="9" borderId="16" xfId="0" applyNumberFormat="1" applyFont="1" applyFill="1" applyBorder="1" applyAlignment="1">
      <alignment horizontal="center" shrinkToFit="1"/>
    </xf>
    <xf numFmtId="49" fontId="11" fillId="9" borderId="17" xfId="0" applyNumberFormat="1" applyFont="1" applyFill="1" applyBorder="1" applyAlignment="1">
      <alignment horizontal="center" shrinkToFit="1"/>
    </xf>
    <xf numFmtId="1" fontId="11" fillId="9" borderId="16" xfId="0" applyNumberFormat="1" applyFont="1" applyFill="1" applyBorder="1" applyAlignment="1">
      <alignment horizontal="center" vertical="center" shrinkToFit="1"/>
    </xf>
    <xf numFmtId="1" fontId="11" fillId="9" borderId="18" xfId="0" applyNumberFormat="1" applyFont="1" applyFill="1" applyBorder="1" applyAlignment="1">
      <alignment horizontal="center" vertical="center" shrinkToFit="1"/>
    </xf>
    <xf numFmtId="49" fontId="16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10" fillId="6" borderId="14" xfId="0" applyNumberFormat="1" applyFont="1" applyFill="1" applyBorder="1" applyAlignment="1">
      <alignment horizontal="center" vertical="center" wrapText="1" shrinkToFit="1" readingOrder="1"/>
    </xf>
    <xf numFmtId="49" fontId="10" fillId="6" borderId="15" xfId="0" applyNumberFormat="1" applyFont="1" applyFill="1" applyBorder="1" applyAlignment="1">
      <alignment horizontal="center" vertical="center" wrapText="1" shrinkToFit="1" readingOrder="1"/>
    </xf>
    <xf numFmtId="49" fontId="10" fillId="6" borderId="34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showGridLines="0" zoomScale="70" zoomScaleNormal="70" workbookViewId="0">
      <selection activeCell="O26" sqref="O26"/>
    </sheetView>
  </sheetViews>
  <sheetFormatPr defaultRowHeight="15.75"/>
  <cols>
    <col min="1" max="3" width="13.85546875" style="1" customWidth="1"/>
    <col min="4" max="4" width="23.85546875" style="1" customWidth="1"/>
    <col min="5" max="12" width="13.85546875" style="1" customWidth="1"/>
  </cols>
  <sheetData>
    <row r="1" spans="1:12" ht="15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32.25" customHeight="1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ht="32.2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ht="32.25" customHeight="1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1:12" ht="84" customHeight="1">
      <c r="A6" s="107" t="s">
        <v>2</v>
      </c>
      <c r="B6" s="107"/>
      <c r="C6" s="107"/>
      <c r="D6" s="107"/>
      <c r="E6" s="11"/>
      <c r="F6" s="11"/>
      <c r="G6" s="11"/>
      <c r="H6" s="11"/>
      <c r="I6" s="108" t="s">
        <v>5</v>
      </c>
      <c r="J6" s="108"/>
      <c r="K6" s="108"/>
      <c r="L6" s="108"/>
    </row>
    <row r="7" spans="1:12" ht="26.25">
      <c r="A7" s="11"/>
      <c r="B7" s="11"/>
      <c r="C7" s="111" t="s">
        <v>3</v>
      </c>
      <c r="D7" s="111"/>
      <c r="E7" s="111"/>
      <c r="F7" s="111"/>
      <c r="G7" s="111"/>
      <c r="H7" s="111"/>
      <c r="I7" s="111"/>
      <c r="J7" s="111"/>
      <c r="K7" s="11"/>
      <c r="L7" s="11"/>
    </row>
    <row r="8" spans="1:12" ht="45" customHeight="1">
      <c r="A8" s="11"/>
      <c r="B8" s="11"/>
      <c r="C8" s="112" t="s">
        <v>4</v>
      </c>
      <c r="D8" s="112"/>
      <c r="E8" s="112"/>
      <c r="F8" s="112"/>
      <c r="G8" s="112"/>
      <c r="H8" s="112"/>
      <c r="I8" s="112"/>
      <c r="J8" s="112"/>
      <c r="K8" s="12"/>
      <c r="L8" s="1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>
      <c r="A10" s="115" t="s">
        <v>99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</row>
    <row r="11" spans="1:12" ht="15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 customHeight="1">
      <c r="A13" s="110" t="s">
        <v>6</v>
      </c>
      <c r="B13" s="110"/>
      <c r="C13" s="110"/>
      <c r="D13" s="3" t="s">
        <v>100</v>
      </c>
      <c r="E13" s="4"/>
      <c r="F13" s="4"/>
      <c r="G13" s="4"/>
      <c r="H13" s="113" t="s">
        <v>10</v>
      </c>
      <c r="I13" s="113"/>
      <c r="J13" s="113"/>
      <c r="K13" s="113"/>
      <c r="L13" s="88" t="s">
        <v>104</v>
      </c>
    </row>
    <row r="14" spans="1:12" ht="33.75" customHeight="1">
      <c r="A14" s="109" t="s">
        <v>7</v>
      </c>
      <c r="B14" s="109"/>
      <c r="C14" s="109"/>
      <c r="D14" s="5" t="s">
        <v>101</v>
      </c>
      <c r="E14" s="6"/>
      <c r="F14" s="6"/>
      <c r="G14" s="6"/>
      <c r="H14" s="114"/>
      <c r="I14" s="114"/>
      <c r="J14" s="114"/>
      <c r="K14" s="114"/>
      <c r="L14" s="90"/>
    </row>
    <row r="15" spans="1:12" ht="33.75" customHeight="1">
      <c r="A15" s="109" t="s">
        <v>8</v>
      </c>
      <c r="B15" s="109"/>
      <c r="C15" s="109"/>
      <c r="D15" s="5" t="s">
        <v>102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>
      <c r="A16" s="110" t="s">
        <v>9</v>
      </c>
      <c r="B16" s="110"/>
      <c r="C16" s="110"/>
      <c r="D16" s="3" t="s">
        <v>103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2"/>
  <sheetViews>
    <sheetView showGridLines="0" tabSelected="1" zoomScale="115" zoomScaleNormal="115" workbookViewId="0">
      <pane ySplit="3" topLeftCell="A13" activePane="bottomLeft" state="frozen"/>
      <selection pane="bottomLeft" activeCell="Q26" sqref="Q26"/>
    </sheetView>
  </sheetViews>
  <sheetFormatPr defaultRowHeight="15.75"/>
  <cols>
    <col min="1" max="1" width="10.5703125" style="15" bestFit="1" customWidth="1"/>
    <col min="2" max="2" width="41.28515625" style="15" bestFit="1" customWidth="1"/>
    <col min="3" max="4" width="4.140625" style="15" bestFit="1" customWidth="1"/>
    <col min="5" max="5" width="7.28515625" style="15" bestFit="1" customWidth="1"/>
    <col min="6" max="6" width="4" style="15" customWidth="1"/>
    <col min="7" max="7" width="7.42578125" style="15" customWidth="1"/>
    <col min="8" max="8" width="6.140625" style="15" bestFit="1" customWidth="1"/>
    <col min="9" max="9" width="4" style="15" bestFit="1" customWidth="1"/>
    <col min="10" max="13" width="5.42578125" style="15" customWidth="1"/>
  </cols>
  <sheetData>
    <row r="1" spans="1:14" s="16" customFormat="1" ht="15">
      <c r="A1" s="130"/>
      <c r="B1" s="131"/>
      <c r="C1" s="126" t="s">
        <v>11</v>
      </c>
      <c r="D1" s="122"/>
      <c r="E1" s="122"/>
      <c r="F1" s="127"/>
      <c r="G1" s="126"/>
      <c r="H1" s="122"/>
      <c r="I1" s="152"/>
      <c r="J1" s="136" t="s">
        <v>12</v>
      </c>
      <c r="K1" s="137"/>
      <c r="L1" s="136" t="s">
        <v>13</v>
      </c>
      <c r="M1" s="137"/>
    </row>
    <row r="2" spans="1:14" s="16" customFormat="1" ht="35.450000000000003" customHeight="1">
      <c r="A2" s="132"/>
      <c r="B2" s="133"/>
      <c r="C2" s="128"/>
      <c r="D2" s="123"/>
      <c r="E2" s="123"/>
      <c r="F2" s="129"/>
      <c r="G2" s="128"/>
      <c r="H2" s="123"/>
      <c r="I2" s="153"/>
      <c r="J2" s="124" t="s">
        <v>14</v>
      </c>
      <c r="K2" s="134" t="s">
        <v>15</v>
      </c>
      <c r="L2" s="124" t="s">
        <v>16</v>
      </c>
      <c r="M2" s="134" t="s">
        <v>17</v>
      </c>
    </row>
    <row r="3" spans="1:14" s="82" customFormat="1" ht="23.25" thickBot="1">
      <c r="A3" s="86" t="s">
        <v>18</v>
      </c>
      <c r="B3" s="87" t="s">
        <v>19</v>
      </c>
      <c r="C3" s="83" t="s">
        <v>49</v>
      </c>
      <c r="D3" s="84" t="s">
        <v>50</v>
      </c>
      <c r="E3" s="84" t="s">
        <v>51</v>
      </c>
      <c r="F3" s="85" t="s">
        <v>20</v>
      </c>
      <c r="G3" s="154" t="s">
        <v>21</v>
      </c>
      <c r="H3" s="155" t="s">
        <v>52</v>
      </c>
      <c r="I3" s="156" t="s">
        <v>110</v>
      </c>
      <c r="J3" s="125"/>
      <c r="K3" s="135"/>
      <c r="L3" s="125"/>
      <c r="M3" s="135"/>
    </row>
    <row r="4" spans="1:14" s="17" customFormat="1" thickBot="1">
      <c r="A4" s="116" t="s">
        <v>22</v>
      </c>
      <c r="B4" s="117"/>
      <c r="C4" s="117"/>
      <c r="D4" s="117"/>
      <c r="E4" s="117"/>
      <c r="F4" s="118"/>
      <c r="G4" s="19">
        <f t="shared" ref="G4:G49" si="0">SUM(J4:M4)</f>
        <v>1656</v>
      </c>
      <c r="H4" s="18"/>
      <c r="I4" s="18"/>
      <c r="J4" s="19">
        <f t="shared" ref="J4:M4" si="1">SUM(J5:J19)</f>
        <v>578</v>
      </c>
      <c r="K4" s="20">
        <f t="shared" si="1"/>
        <v>536</v>
      </c>
      <c r="L4" s="19">
        <f t="shared" si="1"/>
        <v>362</v>
      </c>
      <c r="M4" s="20">
        <f t="shared" si="1"/>
        <v>180</v>
      </c>
    </row>
    <row r="5" spans="1:14" ht="15">
      <c r="A5" s="21" t="s">
        <v>23</v>
      </c>
      <c r="B5" s="22" t="s">
        <v>54</v>
      </c>
      <c r="C5" s="23">
        <v>2</v>
      </c>
      <c r="D5" s="24"/>
      <c r="E5" s="24">
        <v>1</v>
      </c>
      <c r="F5" s="25"/>
      <c r="G5" s="26">
        <f t="shared" si="0"/>
        <v>72</v>
      </c>
      <c r="H5" s="26">
        <v>36</v>
      </c>
      <c r="I5" s="27">
        <v>36</v>
      </c>
      <c r="J5" s="28">
        <v>34</v>
      </c>
      <c r="K5" s="29">
        <v>38</v>
      </c>
      <c r="L5" s="28"/>
      <c r="M5" s="29"/>
    </row>
    <row r="6" spans="1:14" ht="15">
      <c r="A6" s="30" t="s">
        <v>24</v>
      </c>
      <c r="B6" s="31" t="s">
        <v>55</v>
      </c>
      <c r="C6" s="32"/>
      <c r="D6" s="33"/>
      <c r="E6" s="33">
        <v>2</v>
      </c>
      <c r="F6" s="34">
        <v>1</v>
      </c>
      <c r="G6" s="35">
        <f t="shared" si="0"/>
        <v>108</v>
      </c>
      <c r="H6" s="35">
        <v>9</v>
      </c>
      <c r="I6" s="36">
        <v>99</v>
      </c>
      <c r="J6" s="37">
        <v>34</v>
      </c>
      <c r="K6" s="38">
        <v>74</v>
      </c>
      <c r="L6" s="37"/>
      <c r="M6" s="38"/>
    </row>
    <row r="7" spans="1:14" ht="15">
      <c r="A7" s="30" t="s">
        <v>25</v>
      </c>
      <c r="B7" s="31" t="s">
        <v>56</v>
      </c>
      <c r="C7" s="32"/>
      <c r="D7" s="33"/>
      <c r="E7" s="33">
        <v>2</v>
      </c>
      <c r="F7" s="34">
        <v>1</v>
      </c>
      <c r="G7" s="35">
        <f t="shared" si="0"/>
        <v>136</v>
      </c>
      <c r="H7" s="35">
        <v>90</v>
      </c>
      <c r="I7" s="36">
        <v>46</v>
      </c>
      <c r="J7" s="37">
        <v>81</v>
      </c>
      <c r="K7" s="38">
        <v>55</v>
      </c>
      <c r="L7" s="37"/>
      <c r="M7" s="38"/>
    </row>
    <row r="8" spans="1:14" ht="15">
      <c r="A8" s="30" t="s">
        <v>26</v>
      </c>
      <c r="B8" s="31" t="s">
        <v>57</v>
      </c>
      <c r="C8" s="32"/>
      <c r="D8" s="33"/>
      <c r="E8" s="33">
        <v>3</v>
      </c>
      <c r="F8" s="34"/>
      <c r="G8" s="35">
        <f t="shared" si="0"/>
        <v>72</v>
      </c>
      <c r="H8" s="35">
        <v>36</v>
      </c>
      <c r="I8" s="36">
        <v>36</v>
      </c>
      <c r="J8" s="37"/>
      <c r="K8" s="38"/>
      <c r="L8" s="37">
        <v>72</v>
      </c>
      <c r="M8" s="38"/>
    </row>
    <row r="9" spans="1:14" ht="15">
      <c r="A9" s="30" t="s">
        <v>27</v>
      </c>
      <c r="B9" s="31" t="s">
        <v>58</v>
      </c>
      <c r="C9" s="32"/>
      <c r="D9" s="33"/>
      <c r="E9" s="33"/>
      <c r="F9" s="34">
        <v>3</v>
      </c>
      <c r="G9" s="35">
        <f t="shared" si="0"/>
        <v>72</v>
      </c>
      <c r="H9" s="35">
        <v>36</v>
      </c>
      <c r="I9" s="36">
        <v>36</v>
      </c>
      <c r="J9" s="37"/>
      <c r="K9" s="38"/>
      <c r="L9" s="37">
        <v>72</v>
      </c>
      <c r="M9" s="38"/>
    </row>
    <row r="10" spans="1:14" ht="15">
      <c r="A10" s="30" t="s">
        <v>28</v>
      </c>
      <c r="B10" s="31" t="s">
        <v>59</v>
      </c>
      <c r="C10" s="32"/>
      <c r="D10" s="33"/>
      <c r="E10" s="33"/>
      <c r="F10" s="34">
        <v>12</v>
      </c>
      <c r="G10" s="35">
        <f t="shared" si="0"/>
        <v>72</v>
      </c>
      <c r="H10" s="35">
        <v>28</v>
      </c>
      <c r="I10" s="36">
        <v>44</v>
      </c>
      <c r="J10" s="37">
        <v>34</v>
      </c>
      <c r="K10" s="38">
        <v>38</v>
      </c>
      <c r="L10" s="37"/>
      <c r="M10" s="38"/>
    </row>
    <row r="11" spans="1:14" ht="15">
      <c r="A11" s="30" t="s">
        <v>29</v>
      </c>
      <c r="B11" s="31" t="s">
        <v>60</v>
      </c>
      <c r="C11" s="32">
        <v>3</v>
      </c>
      <c r="D11" s="33"/>
      <c r="E11" s="33">
        <v>1</v>
      </c>
      <c r="F11" s="34">
        <v>2</v>
      </c>
      <c r="G11" s="35">
        <f t="shared" si="0"/>
        <v>340</v>
      </c>
      <c r="H11" s="35">
        <v>224</v>
      </c>
      <c r="I11" s="36">
        <v>116</v>
      </c>
      <c r="J11" s="37">
        <v>125</v>
      </c>
      <c r="K11" s="38">
        <v>134</v>
      </c>
      <c r="L11" s="37">
        <v>81</v>
      </c>
      <c r="M11" s="38"/>
    </row>
    <row r="12" spans="1:14" ht="15">
      <c r="A12" s="30" t="s">
        <v>30</v>
      </c>
      <c r="B12" s="31" t="s">
        <v>61</v>
      </c>
      <c r="C12" s="32"/>
      <c r="D12" s="33"/>
      <c r="E12" s="33">
        <v>3</v>
      </c>
      <c r="F12" s="34">
        <v>12</v>
      </c>
      <c r="G12" s="35">
        <f t="shared" si="0"/>
        <v>144</v>
      </c>
      <c r="H12" s="35">
        <v>56</v>
      </c>
      <c r="I12" s="36">
        <v>88</v>
      </c>
      <c r="J12" s="37">
        <v>58</v>
      </c>
      <c r="K12" s="38">
        <v>41</v>
      </c>
      <c r="L12" s="37">
        <v>45</v>
      </c>
      <c r="M12" s="38"/>
      <c r="N12" s="7"/>
    </row>
    <row r="13" spans="1:14" ht="15">
      <c r="A13" s="30" t="s">
        <v>31</v>
      </c>
      <c r="B13" s="31" t="s">
        <v>62</v>
      </c>
      <c r="C13" s="32"/>
      <c r="D13" s="33"/>
      <c r="E13" s="33">
        <v>12</v>
      </c>
      <c r="F13" s="34"/>
      <c r="G13" s="35">
        <f t="shared" si="0"/>
        <v>72</v>
      </c>
      <c r="H13" s="35">
        <v>4</v>
      </c>
      <c r="I13" s="36">
        <v>68</v>
      </c>
      <c r="J13" s="37">
        <v>34</v>
      </c>
      <c r="K13" s="38">
        <v>38</v>
      </c>
      <c r="L13" s="37"/>
      <c r="M13" s="38"/>
    </row>
    <row r="14" spans="1:14" ht="15">
      <c r="A14" s="30" t="s">
        <v>32</v>
      </c>
      <c r="B14" s="31" t="s">
        <v>63</v>
      </c>
      <c r="C14" s="32"/>
      <c r="D14" s="33"/>
      <c r="E14" s="33">
        <v>2</v>
      </c>
      <c r="F14" s="34">
        <v>1</v>
      </c>
      <c r="G14" s="35">
        <f t="shared" si="0"/>
        <v>68</v>
      </c>
      <c r="H14" s="35">
        <v>20</v>
      </c>
      <c r="I14" s="36">
        <v>48</v>
      </c>
      <c r="J14" s="37">
        <v>34</v>
      </c>
      <c r="K14" s="38">
        <v>34</v>
      </c>
      <c r="L14" s="37"/>
      <c r="M14" s="38"/>
    </row>
    <row r="15" spans="1:14" ht="15">
      <c r="A15" s="30" t="s">
        <v>33</v>
      </c>
      <c r="B15" s="31" t="s">
        <v>64</v>
      </c>
      <c r="C15" s="32">
        <v>3</v>
      </c>
      <c r="D15" s="33"/>
      <c r="E15" s="33"/>
      <c r="F15" s="34">
        <v>2</v>
      </c>
      <c r="G15" s="35">
        <f t="shared" si="0"/>
        <v>144</v>
      </c>
      <c r="H15" s="35">
        <v>106</v>
      </c>
      <c r="I15" s="36">
        <v>38</v>
      </c>
      <c r="J15" s="37"/>
      <c r="K15" s="38">
        <v>84</v>
      </c>
      <c r="L15" s="37">
        <v>60</v>
      </c>
      <c r="M15" s="38"/>
    </row>
    <row r="16" spans="1:14" ht="15">
      <c r="A16" s="30" t="s">
        <v>34</v>
      </c>
      <c r="B16" s="31" t="s">
        <v>65</v>
      </c>
      <c r="C16" s="32"/>
      <c r="D16" s="33"/>
      <c r="E16" s="33"/>
      <c r="F16" s="34">
        <v>1</v>
      </c>
      <c r="G16" s="35">
        <f t="shared" si="0"/>
        <v>72</v>
      </c>
      <c r="H16" s="35">
        <v>32</v>
      </c>
      <c r="I16" s="36">
        <v>40</v>
      </c>
      <c r="J16" s="37">
        <v>72</v>
      </c>
      <c r="K16" s="38"/>
      <c r="L16" s="37"/>
      <c r="M16" s="38"/>
    </row>
    <row r="17" spans="1:13" ht="15">
      <c r="A17" s="30" t="s">
        <v>35</v>
      </c>
      <c r="B17" s="31" t="s">
        <v>66</v>
      </c>
      <c r="C17" s="32"/>
      <c r="D17" s="33"/>
      <c r="E17" s="33">
        <v>1</v>
      </c>
      <c r="F17" s="34"/>
      <c r="G17" s="35">
        <f t="shared" si="0"/>
        <v>72</v>
      </c>
      <c r="H17" s="35">
        <v>40</v>
      </c>
      <c r="I17" s="36">
        <v>32</v>
      </c>
      <c r="J17" s="37">
        <v>72</v>
      </c>
      <c r="K17" s="38"/>
      <c r="L17" s="37"/>
      <c r="M17" s="38"/>
    </row>
    <row r="18" spans="1:13" thickBot="1">
      <c r="A18" s="30" t="s">
        <v>36</v>
      </c>
      <c r="B18" s="31" t="s">
        <v>67</v>
      </c>
      <c r="C18" s="32"/>
      <c r="D18" s="33"/>
      <c r="E18" s="33"/>
      <c r="F18" s="34">
        <v>3</v>
      </c>
      <c r="G18" s="35">
        <f t="shared" si="0"/>
        <v>32</v>
      </c>
      <c r="H18" s="35">
        <v>18</v>
      </c>
      <c r="I18" s="36">
        <v>14</v>
      </c>
      <c r="J18" s="37"/>
      <c r="K18" s="38"/>
      <c r="L18" s="37">
        <v>32</v>
      </c>
      <c r="M18" s="38"/>
    </row>
    <row r="19" spans="1:13" s="9" customFormat="1" thickBot="1">
      <c r="A19" s="116" t="s">
        <v>105</v>
      </c>
      <c r="B19" s="117"/>
      <c r="C19" s="117"/>
      <c r="D19" s="117"/>
      <c r="E19" s="117"/>
      <c r="F19" s="118"/>
      <c r="G19" s="40">
        <f t="shared" si="0"/>
        <v>180</v>
      </c>
      <c r="H19" s="39"/>
      <c r="I19" s="39"/>
      <c r="J19" s="40">
        <f>SUM(J20:J24)</f>
        <v>0</v>
      </c>
      <c r="K19" s="41">
        <f>SUM(K20:K24)</f>
        <v>0</v>
      </c>
      <c r="L19" s="40">
        <f>SUM(L20:L24)</f>
        <v>0</v>
      </c>
      <c r="M19" s="41">
        <f>SUM(M20:M24)</f>
        <v>180</v>
      </c>
    </row>
    <row r="20" spans="1:13" ht="15">
      <c r="A20" s="21" t="s">
        <v>111</v>
      </c>
      <c r="B20" s="22" t="s">
        <v>68</v>
      </c>
      <c r="C20" s="42"/>
      <c r="D20" s="43"/>
      <c r="E20" s="43"/>
      <c r="F20" s="44" t="s">
        <v>98</v>
      </c>
      <c r="G20" s="45">
        <f t="shared" si="0"/>
        <v>36</v>
      </c>
      <c r="H20" s="45">
        <v>20</v>
      </c>
      <c r="I20" s="46">
        <v>16</v>
      </c>
      <c r="J20" s="47"/>
      <c r="K20" s="48"/>
      <c r="L20" s="47"/>
      <c r="M20" s="48">
        <v>36</v>
      </c>
    </row>
    <row r="21" spans="1:13" ht="30">
      <c r="A21" s="30" t="s">
        <v>112</v>
      </c>
      <c r="B21" s="31" t="s">
        <v>69</v>
      </c>
      <c r="C21" s="49"/>
      <c r="D21" s="50"/>
      <c r="E21" s="50"/>
      <c r="F21" s="51" t="s">
        <v>98</v>
      </c>
      <c r="G21" s="52">
        <f t="shared" si="0"/>
        <v>36</v>
      </c>
      <c r="H21" s="52">
        <v>20</v>
      </c>
      <c r="I21" s="53">
        <v>16</v>
      </c>
      <c r="J21" s="54"/>
      <c r="K21" s="55"/>
      <c r="L21" s="54"/>
      <c r="M21" s="55">
        <v>36</v>
      </c>
    </row>
    <row r="22" spans="1:13" ht="15">
      <c r="A22" s="30" t="s">
        <v>113</v>
      </c>
      <c r="B22" s="31" t="s">
        <v>70</v>
      </c>
      <c r="C22" s="49"/>
      <c r="D22" s="50"/>
      <c r="E22" s="50" t="s">
        <v>98</v>
      </c>
      <c r="F22" s="51"/>
      <c r="G22" s="52">
        <f t="shared" si="0"/>
        <v>36</v>
      </c>
      <c r="H22" s="52">
        <v>20</v>
      </c>
      <c r="I22" s="53">
        <v>16</v>
      </c>
      <c r="J22" s="54"/>
      <c r="K22" s="55"/>
      <c r="L22" s="54"/>
      <c r="M22" s="55">
        <v>36</v>
      </c>
    </row>
    <row r="23" spans="1:13" ht="15">
      <c r="A23" s="30" t="s">
        <v>114</v>
      </c>
      <c r="B23" s="31" t="s">
        <v>62</v>
      </c>
      <c r="C23" s="49"/>
      <c r="D23" s="50"/>
      <c r="E23" s="50" t="s">
        <v>98</v>
      </c>
      <c r="F23" s="51"/>
      <c r="G23" s="89">
        <f t="shared" si="0"/>
        <v>36</v>
      </c>
      <c r="H23" s="52">
        <v>6</v>
      </c>
      <c r="I23" s="53">
        <v>30</v>
      </c>
      <c r="J23" s="54"/>
      <c r="K23" s="55"/>
      <c r="L23" s="54"/>
      <c r="M23" s="55">
        <v>36</v>
      </c>
    </row>
    <row r="24" spans="1:13" thickBot="1">
      <c r="A24" s="30" t="s">
        <v>115</v>
      </c>
      <c r="B24" s="31" t="s">
        <v>71</v>
      </c>
      <c r="C24" s="49"/>
      <c r="D24" s="50"/>
      <c r="E24" s="50" t="s">
        <v>98</v>
      </c>
      <c r="F24" s="51"/>
      <c r="G24" s="52">
        <f t="shared" si="0"/>
        <v>36</v>
      </c>
      <c r="H24" s="52">
        <v>20</v>
      </c>
      <c r="I24" s="53">
        <v>16</v>
      </c>
      <c r="J24" s="54"/>
      <c r="K24" s="55"/>
      <c r="L24" s="54"/>
      <c r="M24" s="55">
        <v>36</v>
      </c>
    </row>
    <row r="25" spans="1:13" s="9" customFormat="1" thickBot="1">
      <c r="A25" s="119" t="s">
        <v>37</v>
      </c>
      <c r="B25" s="120"/>
      <c r="C25" s="120"/>
      <c r="D25" s="120"/>
      <c r="E25" s="120"/>
      <c r="F25" s="121"/>
      <c r="G25" s="57">
        <f t="shared" si="0"/>
        <v>1296</v>
      </c>
      <c r="H25" s="56"/>
      <c r="I25" s="56"/>
      <c r="J25" s="57">
        <f>J26+J34+J48</f>
        <v>34</v>
      </c>
      <c r="K25" s="58">
        <f>K26+K34+K48</f>
        <v>328</v>
      </c>
      <c r="L25" s="57">
        <f>L26+L34+L48</f>
        <v>250</v>
      </c>
      <c r="M25" s="58">
        <f>M26+M34+M48</f>
        <v>684</v>
      </c>
    </row>
    <row r="26" spans="1:13" s="9" customFormat="1" thickBot="1">
      <c r="A26" s="119" t="s">
        <v>38</v>
      </c>
      <c r="B26" s="120"/>
      <c r="C26" s="120"/>
      <c r="D26" s="120"/>
      <c r="E26" s="120"/>
      <c r="F26" s="121"/>
      <c r="G26" s="57">
        <f t="shared" si="0"/>
        <v>314</v>
      </c>
      <c r="H26" s="56"/>
      <c r="I26" s="56"/>
      <c r="J26" s="57">
        <f t="shared" ref="J26:M26" si="2">SUM(J27:J33)</f>
        <v>34</v>
      </c>
      <c r="K26" s="58">
        <f t="shared" si="2"/>
        <v>246</v>
      </c>
      <c r="L26" s="57">
        <f t="shared" si="2"/>
        <v>34</v>
      </c>
      <c r="M26" s="58">
        <f t="shared" si="2"/>
        <v>0</v>
      </c>
    </row>
    <row r="27" spans="1:13" ht="15">
      <c r="A27" s="21" t="s">
        <v>39</v>
      </c>
      <c r="B27" s="22" t="s">
        <v>81</v>
      </c>
      <c r="C27" s="23"/>
      <c r="D27" s="24"/>
      <c r="E27" s="24">
        <v>1</v>
      </c>
      <c r="F27" s="25"/>
      <c r="G27" s="91">
        <f t="shared" si="0"/>
        <v>34</v>
      </c>
      <c r="H27" s="26">
        <v>20</v>
      </c>
      <c r="I27" s="27">
        <v>14</v>
      </c>
      <c r="J27" s="28">
        <v>34</v>
      </c>
      <c r="K27" s="29"/>
      <c r="L27" s="28"/>
      <c r="M27" s="29"/>
    </row>
    <row r="28" spans="1:13" ht="15">
      <c r="A28" s="30" t="s">
        <v>40</v>
      </c>
      <c r="B28" s="31" t="s">
        <v>82</v>
      </c>
      <c r="C28" s="32"/>
      <c r="D28" s="33"/>
      <c r="E28" s="33">
        <v>2</v>
      </c>
      <c r="F28" s="34"/>
      <c r="G28" s="92">
        <f t="shared" si="0"/>
        <v>48</v>
      </c>
      <c r="H28" s="35">
        <v>30</v>
      </c>
      <c r="I28" s="36">
        <v>18</v>
      </c>
      <c r="J28" s="37"/>
      <c r="K28" s="38">
        <v>48</v>
      </c>
      <c r="L28" s="37"/>
      <c r="M28" s="38"/>
    </row>
    <row r="29" spans="1:13" ht="15">
      <c r="A29" s="30" t="s">
        <v>41</v>
      </c>
      <c r="B29" s="31" t="s">
        <v>83</v>
      </c>
      <c r="C29" s="32"/>
      <c r="D29" s="33"/>
      <c r="E29" s="33">
        <v>2</v>
      </c>
      <c r="F29" s="34"/>
      <c r="G29" s="92">
        <f t="shared" si="0"/>
        <v>48</v>
      </c>
      <c r="H29" s="35">
        <v>30</v>
      </c>
      <c r="I29" s="36">
        <v>18</v>
      </c>
      <c r="J29" s="37"/>
      <c r="K29" s="38">
        <v>48</v>
      </c>
      <c r="L29" s="37"/>
      <c r="M29" s="38"/>
    </row>
    <row r="30" spans="1:13" ht="15">
      <c r="A30" s="30" t="s">
        <v>42</v>
      </c>
      <c r="B30" s="31" t="s">
        <v>96</v>
      </c>
      <c r="C30" s="32"/>
      <c r="D30" s="33"/>
      <c r="E30" s="33">
        <v>3</v>
      </c>
      <c r="F30" s="34">
        <v>2</v>
      </c>
      <c r="G30" s="92">
        <v>72</v>
      </c>
      <c r="H30" s="35">
        <v>40</v>
      </c>
      <c r="I30" s="36">
        <v>32</v>
      </c>
      <c r="J30" s="37"/>
      <c r="K30" s="38">
        <v>38</v>
      </c>
      <c r="L30" s="37">
        <v>34</v>
      </c>
      <c r="M30" s="38"/>
    </row>
    <row r="31" spans="1:13" ht="30">
      <c r="A31" s="30" t="s">
        <v>106</v>
      </c>
      <c r="B31" s="31" t="s">
        <v>84</v>
      </c>
      <c r="C31" s="32"/>
      <c r="D31" s="33"/>
      <c r="E31" s="33"/>
      <c r="F31" s="34">
        <v>2</v>
      </c>
      <c r="G31" s="92">
        <v>36</v>
      </c>
      <c r="H31" s="35">
        <v>20</v>
      </c>
      <c r="I31" s="36">
        <v>16</v>
      </c>
      <c r="J31" s="37"/>
      <c r="K31" s="38">
        <v>36</v>
      </c>
      <c r="L31" s="37"/>
      <c r="M31" s="38"/>
    </row>
    <row r="32" spans="1:13" ht="15">
      <c r="A32" s="30" t="s">
        <v>107</v>
      </c>
      <c r="B32" s="31" t="s">
        <v>72</v>
      </c>
      <c r="C32" s="32"/>
      <c r="D32" s="33"/>
      <c r="E32" s="33"/>
      <c r="F32" s="34">
        <v>2</v>
      </c>
      <c r="G32" s="92">
        <v>36</v>
      </c>
      <c r="H32" s="35">
        <v>24</v>
      </c>
      <c r="I32" s="36">
        <v>12</v>
      </c>
      <c r="J32" s="37"/>
      <c r="K32" s="38">
        <v>36</v>
      </c>
      <c r="L32" s="37"/>
      <c r="M32" s="38"/>
    </row>
    <row r="33" spans="1:13" thickBot="1">
      <c r="A33" s="30" t="s">
        <v>108</v>
      </c>
      <c r="B33" s="31" t="s">
        <v>109</v>
      </c>
      <c r="C33" s="93"/>
      <c r="D33" s="94"/>
      <c r="E33" s="94">
        <v>2</v>
      </c>
      <c r="F33" s="95"/>
      <c r="G33" s="92">
        <v>40</v>
      </c>
      <c r="H33" s="35">
        <v>30</v>
      </c>
      <c r="I33" s="36">
        <v>10</v>
      </c>
      <c r="J33" s="37"/>
      <c r="K33" s="38">
        <v>40</v>
      </c>
      <c r="L33" s="37"/>
      <c r="M33" s="38"/>
    </row>
    <row r="34" spans="1:13" s="9" customFormat="1" thickBot="1">
      <c r="A34" s="119" t="s">
        <v>43</v>
      </c>
      <c r="B34" s="120"/>
      <c r="C34" s="120"/>
      <c r="D34" s="120"/>
      <c r="E34" s="120"/>
      <c r="F34" s="121"/>
      <c r="G34" s="57">
        <f t="shared" si="0"/>
        <v>946</v>
      </c>
      <c r="H34" s="56"/>
      <c r="I34" s="60"/>
      <c r="J34" s="57">
        <f>J35+J41</f>
        <v>0</v>
      </c>
      <c r="K34" s="57">
        <f>K35+K41</f>
        <v>82</v>
      </c>
      <c r="L34" s="57">
        <f>L35+L41</f>
        <v>216</v>
      </c>
      <c r="M34" s="57">
        <f>M35+M41</f>
        <v>648</v>
      </c>
    </row>
    <row r="35" spans="1:13" s="8" customFormat="1" ht="43.5" thickBot="1">
      <c r="A35" s="61" t="s">
        <v>44</v>
      </c>
      <c r="B35" s="62" t="s">
        <v>85</v>
      </c>
      <c r="C35" s="63"/>
      <c r="D35" s="64"/>
      <c r="E35" s="64"/>
      <c r="F35" s="65"/>
      <c r="G35" s="66">
        <f t="shared" si="0"/>
        <v>431</v>
      </c>
      <c r="H35" s="66"/>
      <c r="I35" s="67"/>
      <c r="J35" s="68">
        <f>SUM(J36:J39)</f>
        <v>0</v>
      </c>
      <c r="K35" s="69">
        <f>SUM(K36:K39)</f>
        <v>82</v>
      </c>
      <c r="L35" s="68">
        <f>SUM(L36:L39)</f>
        <v>114</v>
      </c>
      <c r="M35" s="69">
        <f>SUM(M36:M39)</f>
        <v>235</v>
      </c>
    </row>
    <row r="36" spans="1:13" ht="60">
      <c r="A36" s="21" t="s">
        <v>73</v>
      </c>
      <c r="B36" s="22" t="s">
        <v>86</v>
      </c>
      <c r="C36" s="70">
        <v>2</v>
      </c>
      <c r="D36" s="59"/>
      <c r="E36" s="59"/>
      <c r="F36" s="71"/>
      <c r="G36" s="26">
        <f t="shared" si="0"/>
        <v>48</v>
      </c>
      <c r="H36" s="26">
        <v>34</v>
      </c>
      <c r="I36" s="46">
        <v>14</v>
      </c>
      <c r="J36" s="47"/>
      <c r="K36" s="48">
        <v>48</v>
      </c>
      <c r="L36" s="47"/>
      <c r="M36" s="48"/>
    </row>
    <row r="37" spans="1:13" ht="30">
      <c r="A37" s="30" t="s">
        <v>87</v>
      </c>
      <c r="B37" s="31" t="s">
        <v>88</v>
      </c>
      <c r="C37" s="32">
        <v>4</v>
      </c>
      <c r="D37" s="33"/>
      <c r="E37" s="33"/>
      <c r="F37" s="34">
        <v>23</v>
      </c>
      <c r="G37" s="35">
        <f t="shared" si="0"/>
        <v>119</v>
      </c>
      <c r="H37" s="35">
        <v>72</v>
      </c>
      <c r="I37" s="53">
        <v>47</v>
      </c>
      <c r="J37" s="54"/>
      <c r="K37" s="55">
        <v>34</v>
      </c>
      <c r="L37" s="54">
        <v>42</v>
      </c>
      <c r="M37" s="55">
        <v>43</v>
      </c>
    </row>
    <row r="38" spans="1:13" ht="15">
      <c r="A38" s="30" t="s">
        <v>74</v>
      </c>
      <c r="B38" s="31" t="s">
        <v>75</v>
      </c>
      <c r="C38" s="32"/>
      <c r="D38" s="33"/>
      <c r="E38" s="33">
        <v>4</v>
      </c>
      <c r="F38" s="34">
        <v>3</v>
      </c>
      <c r="G38" s="72">
        <f t="shared" si="0"/>
        <v>144</v>
      </c>
      <c r="H38" s="72"/>
      <c r="I38" s="53">
        <v>144</v>
      </c>
      <c r="J38" s="54"/>
      <c r="K38" s="55"/>
      <c r="L38" s="54">
        <v>36</v>
      </c>
      <c r="M38" s="55">
        <v>108</v>
      </c>
    </row>
    <row r="39" spans="1:13" ht="15">
      <c r="A39" s="30" t="s">
        <v>76</v>
      </c>
      <c r="B39" s="31" t="s">
        <v>77</v>
      </c>
      <c r="C39" s="32"/>
      <c r="D39" s="33"/>
      <c r="E39" s="33">
        <v>4</v>
      </c>
      <c r="F39" s="34">
        <v>3</v>
      </c>
      <c r="G39" s="72">
        <f t="shared" si="0"/>
        <v>120</v>
      </c>
      <c r="H39" s="72"/>
      <c r="I39" s="53">
        <v>120</v>
      </c>
      <c r="J39" s="54"/>
      <c r="K39" s="55"/>
      <c r="L39" s="54">
        <v>36</v>
      </c>
      <c r="M39" s="55">
        <v>84</v>
      </c>
    </row>
    <row r="40" spans="1:13" thickBot="1">
      <c r="A40" s="73" t="s">
        <v>44</v>
      </c>
      <c r="B40" s="74" t="s">
        <v>116</v>
      </c>
      <c r="C40" s="96">
        <v>4</v>
      </c>
      <c r="D40" s="97"/>
      <c r="E40" s="97"/>
      <c r="F40" s="98"/>
      <c r="G40" s="99"/>
      <c r="H40" s="99"/>
      <c r="I40" s="100"/>
      <c r="J40" s="101"/>
      <c r="K40" s="102"/>
      <c r="L40" s="101"/>
      <c r="M40" s="102"/>
    </row>
    <row r="41" spans="1:13" s="8" customFormat="1" ht="57.75" thickBot="1">
      <c r="A41" s="61" t="s">
        <v>45</v>
      </c>
      <c r="B41" s="62" t="s">
        <v>89</v>
      </c>
      <c r="C41" s="63"/>
      <c r="D41" s="64"/>
      <c r="E41" s="64"/>
      <c r="F41" s="65"/>
      <c r="G41" s="66">
        <f t="shared" si="0"/>
        <v>515</v>
      </c>
      <c r="H41" s="66"/>
      <c r="I41" s="66"/>
      <c r="J41" s="68">
        <f t="shared" ref="J41:M41" si="3">SUM(J42:J46)</f>
        <v>0</v>
      </c>
      <c r="K41" s="69">
        <f t="shared" si="3"/>
        <v>0</v>
      </c>
      <c r="L41" s="68">
        <f t="shared" si="3"/>
        <v>102</v>
      </c>
      <c r="M41" s="69">
        <f t="shared" si="3"/>
        <v>413</v>
      </c>
    </row>
    <row r="42" spans="1:13" ht="45">
      <c r="A42" s="21" t="s">
        <v>78</v>
      </c>
      <c r="B42" s="22" t="s">
        <v>90</v>
      </c>
      <c r="C42" s="70">
        <v>3</v>
      </c>
      <c r="D42" s="59"/>
      <c r="E42" s="59"/>
      <c r="F42" s="71"/>
      <c r="G42" s="26">
        <f t="shared" si="0"/>
        <v>102</v>
      </c>
      <c r="H42" s="26">
        <v>72</v>
      </c>
      <c r="I42" s="46">
        <v>30</v>
      </c>
      <c r="J42" s="47"/>
      <c r="K42" s="48"/>
      <c r="L42" s="47">
        <v>102</v>
      </c>
      <c r="M42" s="48"/>
    </row>
    <row r="43" spans="1:13" ht="30">
      <c r="A43" s="30" t="s">
        <v>91</v>
      </c>
      <c r="B43" s="31" t="s">
        <v>92</v>
      </c>
      <c r="C43" s="32">
        <v>4</v>
      </c>
      <c r="D43" s="33"/>
      <c r="E43" s="33"/>
      <c r="F43" s="34"/>
      <c r="G43" s="35">
        <f t="shared" si="0"/>
        <v>161</v>
      </c>
      <c r="H43" s="35">
        <v>113</v>
      </c>
      <c r="I43" s="53">
        <v>48</v>
      </c>
      <c r="J43" s="54"/>
      <c r="K43" s="55"/>
      <c r="L43" s="54"/>
      <c r="M43" s="55">
        <v>161</v>
      </c>
    </row>
    <row r="44" spans="1:13" ht="30">
      <c r="A44" s="30" t="s">
        <v>93</v>
      </c>
      <c r="B44" s="31" t="s">
        <v>94</v>
      </c>
      <c r="C44" s="32">
        <v>4</v>
      </c>
      <c r="D44" s="33"/>
      <c r="E44" s="33"/>
      <c r="F44" s="34"/>
      <c r="G44" s="35">
        <f t="shared" si="0"/>
        <v>48</v>
      </c>
      <c r="H44" s="35">
        <v>34</v>
      </c>
      <c r="I44" s="53">
        <v>14</v>
      </c>
      <c r="J44" s="54"/>
      <c r="K44" s="55"/>
      <c r="L44" s="54"/>
      <c r="M44" s="55">
        <v>48</v>
      </c>
    </row>
    <row r="45" spans="1:13" ht="15">
      <c r="A45" s="30" t="s">
        <v>79</v>
      </c>
      <c r="B45" s="31" t="s">
        <v>75</v>
      </c>
      <c r="C45" s="32"/>
      <c r="D45" s="33"/>
      <c r="E45" s="33">
        <v>4</v>
      </c>
      <c r="F45" s="34"/>
      <c r="G45" s="35">
        <f t="shared" si="0"/>
        <v>144</v>
      </c>
      <c r="H45" s="72"/>
      <c r="I45" s="53">
        <v>144</v>
      </c>
      <c r="J45" s="54"/>
      <c r="K45" s="55"/>
      <c r="L45" s="54"/>
      <c r="M45" s="55">
        <v>144</v>
      </c>
    </row>
    <row r="46" spans="1:13" ht="15">
      <c r="A46" s="30" t="s">
        <v>80</v>
      </c>
      <c r="B46" s="31" t="s">
        <v>95</v>
      </c>
      <c r="C46" s="32"/>
      <c r="D46" s="33"/>
      <c r="E46" s="33">
        <v>4</v>
      </c>
      <c r="F46" s="34"/>
      <c r="G46" s="72">
        <f t="shared" si="0"/>
        <v>60</v>
      </c>
      <c r="H46" s="72"/>
      <c r="I46" s="53">
        <v>60</v>
      </c>
      <c r="J46" s="54"/>
      <c r="K46" s="55"/>
      <c r="L46" s="54"/>
      <c r="M46" s="55">
        <v>60</v>
      </c>
    </row>
    <row r="47" spans="1:13" thickBot="1">
      <c r="A47" s="73" t="s">
        <v>45</v>
      </c>
      <c r="B47" s="74" t="s">
        <v>116</v>
      </c>
      <c r="C47" s="103">
        <v>4</v>
      </c>
      <c r="D47" s="97"/>
      <c r="E47" s="97"/>
      <c r="F47" s="104"/>
      <c r="G47" s="105"/>
      <c r="H47" s="99"/>
      <c r="I47" s="100"/>
      <c r="J47" s="101"/>
      <c r="K47" s="102"/>
      <c r="L47" s="101"/>
      <c r="M47" s="102"/>
    </row>
    <row r="48" spans="1:13" s="9" customFormat="1" thickBot="1">
      <c r="A48" s="143" t="s">
        <v>46</v>
      </c>
      <c r="B48" s="144"/>
      <c r="C48" s="144"/>
      <c r="D48" s="144"/>
      <c r="E48" s="144"/>
      <c r="F48" s="145"/>
      <c r="G48" s="57">
        <f t="shared" si="0"/>
        <v>36</v>
      </c>
      <c r="H48" s="56"/>
      <c r="I48" s="60"/>
      <c r="J48" s="57">
        <f>J49</f>
        <v>0</v>
      </c>
      <c r="K48" s="58">
        <f t="shared" ref="K48:M48" si="4">K49</f>
        <v>0</v>
      </c>
      <c r="L48" s="57">
        <f t="shared" si="4"/>
        <v>0</v>
      </c>
      <c r="M48" s="58">
        <f t="shared" si="4"/>
        <v>36</v>
      </c>
    </row>
    <row r="49" spans="1:13" thickBot="1">
      <c r="A49" s="73"/>
      <c r="B49" s="74" t="s">
        <v>47</v>
      </c>
      <c r="C49" s="75">
        <v>4</v>
      </c>
      <c r="D49" s="76"/>
      <c r="E49" s="76"/>
      <c r="F49" s="77"/>
      <c r="G49" s="78">
        <f t="shared" si="0"/>
        <v>36</v>
      </c>
      <c r="H49" s="78"/>
      <c r="I49" s="79"/>
      <c r="J49" s="80"/>
      <c r="K49" s="81"/>
      <c r="L49" s="80"/>
      <c r="M49" s="81">
        <v>36</v>
      </c>
    </row>
    <row r="50" spans="1:13" s="10" customFormat="1" thickBot="1">
      <c r="A50" s="146" t="s">
        <v>53</v>
      </c>
      <c r="B50" s="147"/>
      <c r="C50" s="147"/>
      <c r="D50" s="147"/>
      <c r="E50" s="147"/>
      <c r="F50" s="147"/>
      <c r="G50" s="147"/>
      <c r="H50" s="147"/>
      <c r="I50" s="147"/>
      <c r="J50" s="13">
        <f>J25+J4</f>
        <v>612</v>
      </c>
      <c r="K50" s="14">
        <f>K25+K4</f>
        <v>864</v>
      </c>
      <c r="L50" s="13">
        <f>L25+L4</f>
        <v>612</v>
      </c>
      <c r="M50" s="14">
        <f>M25+M4</f>
        <v>864</v>
      </c>
    </row>
    <row r="51" spans="1:13" s="10" customFormat="1" thickBot="1">
      <c r="A51" s="148" t="s">
        <v>48</v>
      </c>
      <c r="B51" s="149"/>
      <c r="C51" s="149"/>
      <c r="D51" s="149"/>
      <c r="E51" s="149"/>
      <c r="F51" s="149"/>
      <c r="G51" s="149"/>
      <c r="H51" s="149"/>
      <c r="I51" s="149"/>
      <c r="J51" s="150">
        <f>SUM(J50:K50)</f>
        <v>1476</v>
      </c>
      <c r="K51" s="151"/>
      <c r="L51" s="150">
        <f>SUM(L50:M50)</f>
        <v>1476</v>
      </c>
      <c r="M51" s="151"/>
    </row>
    <row r="52" spans="1:13" ht="16.5" thickBot="1">
      <c r="A52" s="138" t="s">
        <v>97</v>
      </c>
      <c r="B52" s="139"/>
      <c r="C52" s="139"/>
      <c r="D52" s="139"/>
      <c r="E52" s="139"/>
      <c r="F52" s="139"/>
      <c r="G52" s="139"/>
      <c r="H52" s="139"/>
      <c r="I52" s="139"/>
      <c r="J52" s="140">
        <f>J51+L51</f>
        <v>2952</v>
      </c>
      <c r="K52" s="141"/>
      <c r="L52" s="141"/>
      <c r="M52" s="142"/>
    </row>
  </sheetData>
  <sheetProtection formatCells="0" formatColumns="0" formatRows="0" insertColumns="0" insertRows="0" insertHyperlinks="0" deleteColumns="0" deleteRows="0" sort="0" autoFilter="0"/>
  <mergeCells count="21">
    <mergeCell ref="A52:I52"/>
    <mergeCell ref="J52:M52"/>
    <mergeCell ref="A26:F26"/>
    <mergeCell ref="A34:F34"/>
    <mergeCell ref="A48:F48"/>
    <mergeCell ref="A50:I50"/>
    <mergeCell ref="A51:I51"/>
    <mergeCell ref="J51:K51"/>
    <mergeCell ref="L51:M51"/>
    <mergeCell ref="K2:K3"/>
    <mergeCell ref="L2:L3"/>
    <mergeCell ref="M2:M3"/>
    <mergeCell ref="J1:K1"/>
    <mergeCell ref="L1:M1"/>
    <mergeCell ref="A19:F19"/>
    <mergeCell ref="A25:F25"/>
    <mergeCell ref="A4:F4"/>
    <mergeCell ref="G1:I2"/>
    <mergeCell ref="J2:J3"/>
    <mergeCell ref="C1:F2"/>
    <mergeCell ref="A1:B2"/>
  </mergeCells>
  <pageMargins left="3.937007874015748E-2" right="3.937007874015748E-2" top="0.15748031496062992" bottom="0.15748031496062992" header="0.11811023622047245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2026-04-30T03:03:42Z</dcterms:modified>
</cp:coreProperties>
</file>