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55" yWindow="195" windowWidth="14745" windowHeight="7875" activeTab="1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G53" i="2"/>
  <c r="L19"/>
  <c r="G58" l="1"/>
  <c r="O57"/>
  <c r="N57"/>
  <c r="M57"/>
  <c r="L57"/>
  <c r="K57"/>
  <c r="J57"/>
  <c r="G56"/>
  <c r="G54"/>
  <c r="O50"/>
  <c r="N50"/>
  <c r="M50"/>
  <c r="L50"/>
  <c r="K50"/>
  <c r="J50"/>
  <c r="G48"/>
  <c r="G47"/>
  <c r="G46"/>
  <c r="G45"/>
  <c r="G44"/>
  <c r="O43"/>
  <c r="N43"/>
  <c r="M43"/>
  <c r="L43"/>
  <c r="K43"/>
  <c r="J43"/>
  <c r="G41"/>
  <c r="G40"/>
  <c r="G39"/>
  <c r="G38"/>
  <c r="G37"/>
  <c r="O36"/>
  <c r="N36"/>
  <c r="M36"/>
  <c r="L36"/>
  <c r="K36"/>
  <c r="J36"/>
  <c r="G34"/>
  <c r="G33"/>
  <c r="G32"/>
  <c r="G31"/>
  <c r="G30"/>
  <c r="G29"/>
  <c r="G28"/>
  <c r="G27"/>
  <c r="O26"/>
  <c r="N26"/>
  <c r="M26"/>
  <c r="L26"/>
  <c r="K26"/>
  <c r="J26"/>
  <c r="G24"/>
  <c r="G23"/>
  <c r="G22"/>
  <c r="G21"/>
  <c r="G20"/>
  <c r="O19"/>
  <c r="O4" s="1"/>
  <c r="N19"/>
  <c r="N4" s="1"/>
  <c r="M19"/>
  <c r="M4" s="1"/>
  <c r="L4"/>
  <c r="K19"/>
  <c r="K4" s="1"/>
  <c r="J19"/>
  <c r="J4" s="1"/>
  <c r="G18"/>
  <c r="G17"/>
  <c r="G16"/>
  <c r="G15"/>
  <c r="G14"/>
  <c r="G13"/>
  <c r="G12"/>
  <c r="G11"/>
  <c r="G10"/>
  <c r="G9"/>
  <c r="G8"/>
  <c r="G7"/>
  <c r="G6"/>
  <c r="G5"/>
  <c r="O35" l="1"/>
  <c r="O25" s="1"/>
  <c r="O59" s="1"/>
  <c r="K35"/>
  <c r="K25" s="1"/>
  <c r="K59" s="1"/>
  <c r="M35"/>
  <c r="M25" s="1"/>
  <c r="M59" s="1"/>
  <c r="J35"/>
  <c r="J25" s="1"/>
  <c r="J59" s="1"/>
  <c r="N35"/>
  <c r="L35"/>
  <c r="L25" s="1"/>
  <c r="L59" s="1"/>
  <c r="G57"/>
  <c r="G26"/>
  <c r="G43"/>
  <c r="G36"/>
  <c r="G50"/>
  <c r="G19"/>
  <c r="G4"/>
  <c r="L60" l="1"/>
  <c r="G35"/>
  <c r="N25"/>
  <c r="N59" s="1"/>
  <c r="N60" s="1"/>
  <c r="J60"/>
  <c r="J61" l="1"/>
  <c r="G25"/>
</calcChain>
</file>

<file path=xl/sharedStrings.xml><?xml version="1.0" encoding="utf-8"?>
<sst xmlns="http://schemas.openxmlformats.org/spreadsheetml/2006/main" count="147" uniqueCount="134">
  <si>
    <t>Федеральное агентство по образованию</t>
  </si>
  <si>
    <t xml:space="preserve">  ГОСУДАРСТВЕННОЕ ПРОФЕССИОНАЛЬНОЕ ОБРАЗОВАТЕЛЬНОЕ АВТОНОМНОЕ УЧРЕЖДЕНИЕ АМУРСКОЙ ОБЛАСТИ «АМУРСКИЙ МНОГОФУНКЦИОНАЛЬНЫЙ ЦЕНТР ПРОФЕССИОНАЛЬНЫХКВАЛИФИКАЦИЙ»_x000D_
  </t>
  </si>
  <si>
    <t xml:space="preserve">Утвержден директором_x000D_
Протокол №             от </t>
  </si>
  <si>
    <t>УЧЕБНЫЙ ПЛАН</t>
  </si>
  <si>
    <t>программы подготовки квалифицированных рабочих, служащих среднего профессионального образования</t>
  </si>
  <si>
    <t>УТВЕРЖДАЮ
_x000D_ Кулыгина И.О._x000D_
"___" ____________ 20___ г.</t>
  </si>
  <si>
    <t xml:space="preserve">Квалификация: </t>
  </si>
  <si>
    <t xml:space="preserve">Форма обучения: </t>
  </si>
  <si>
    <t xml:space="preserve">Срок получения образования по ОП: </t>
  </si>
  <si>
    <t xml:space="preserve">Уровень образования, необходимый для приема на обучение: </t>
  </si>
  <si>
    <t>Год начала подготовки (по учебному плану)</t>
  </si>
  <si>
    <t>Формы пром. атт.</t>
  </si>
  <si>
    <t>Курс 1</t>
  </si>
  <si>
    <t>Курс 2</t>
  </si>
  <si>
    <t>Курс 3</t>
  </si>
  <si>
    <t>Семестр 1</t>
  </si>
  <si>
    <t>Семестр 2</t>
  </si>
  <si>
    <t>Семестр 3</t>
  </si>
  <si>
    <t>Семестр 4</t>
  </si>
  <si>
    <t>Семестр 5</t>
  </si>
  <si>
    <t>Семестр 6</t>
  </si>
  <si>
    <t>Индекс</t>
  </si>
  <si>
    <t>Наименование</t>
  </si>
  <si>
    <t>Др</t>
  </si>
  <si>
    <t>По плану</t>
  </si>
  <si>
    <t xml:space="preserve">ОД.ОБЩЕОБРАЗОВАТЕЛЬНЫЙ ЦИКЛ </t>
  </si>
  <si>
    <t>ОД.01</t>
  </si>
  <si>
    <t>ОД.02</t>
  </si>
  <si>
    <t>ОД.03</t>
  </si>
  <si>
    <t>ОД.04</t>
  </si>
  <si>
    <t>ОД.05</t>
  </si>
  <si>
    <t>ОД.06</t>
  </si>
  <si>
    <t>ОД.07</t>
  </si>
  <si>
    <t>ОД.08</t>
  </si>
  <si>
    <t>ОД.09</t>
  </si>
  <si>
    <t>ОД.10</t>
  </si>
  <si>
    <t>ОД.11</t>
  </si>
  <si>
    <t>ОД.12</t>
  </si>
  <si>
    <t>ОД.13</t>
  </si>
  <si>
    <t>ОД.14</t>
  </si>
  <si>
    <t xml:space="preserve">ПП.ПРОФЕССИОНАЛЬНАЯ ПОДГОТОВКА </t>
  </si>
  <si>
    <t xml:space="preserve">ОПЦ.Общепрофессиональный цикл </t>
  </si>
  <si>
    <t>ОПЦ.01</t>
  </si>
  <si>
    <t>ОПЦ.02</t>
  </si>
  <si>
    <t>ОПЦ.03</t>
  </si>
  <si>
    <t>ОПЦ.04</t>
  </si>
  <si>
    <t>ОПЦ.05</t>
  </si>
  <si>
    <t>ОПЦ.06</t>
  </si>
  <si>
    <t>ОПЦ.07</t>
  </si>
  <si>
    <t>ОПЦ.08</t>
  </si>
  <si>
    <t xml:space="preserve">ПМ.Профессиональные модули </t>
  </si>
  <si>
    <t>ПМ.01</t>
  </si>
  <si>
    <t>ПМ.02</t>
  </si>
  <si>
    <t>ПМ.03</t>
  </si>
  <si>
    <t xml:space="preserve">ГИА.Государственная итоговая аттестация </t>
  </si>
  <si>
    <t>ГИА Государственная итоговая аттестация</t>
  </si>
  <si>
    <t>Итого за курс</t>
  </si>
  <si>
    <t>Экз.</t>
  </si>
  <si>
    <t>Зач.</t>
  </si>
  <si>
    <t>Зач. с оц.</t>
  </si>
  <si>
    <t>Теория</t>
  </si>
  <si>
    <t>Итого за семестр</t>
  </si>
  <si>
    <t>Русский язык</t>
  </si>
  <si>
    <t>Литература</t>
  </si>
  <si>
    <t>История</t>
  </si>
  <si>
    <t>Обществознание</t>
  </si>
  <si>
    <t>География</t>
  </si>
  <si>
    <t>Иностранный язык</t>
  </si>
  <si>
    <t>Математика</t>
  </si>
  <si>
    <t>Информатика</t>
  </si>
  <si>
    <t>Физическая культура</t>
  </si>
  <si>
    <t>Основы безопасности и защиты Родины</t>
  </si>
  <si>
    <t>Физика</t>
  </si>
  <si>
    <t>Химия</t>
  </si>
  <si>
    <t>Биология</t>
  </si>
  <si>
    <t>Индивидуальный проект</t>
  </si>
  <si>
    <t>История России</t>
  </si>
  <si>
    <t>Иностранный язык в профессиональной деятельности</t>
  </si>
  <si>
    <t>Безопасность жизнедеятельности</t>
  </si>
  <si>
    <t>МДК.01.01</t>
  </si>
  <si>
    <t>УП.01</t>
  </si>
  <si>
    <t>Учебная практика</t>
  </si>
  <si>
    <t>ПП.01</t>
  </si>
  <si>
    <t>Производственная практика</t>
  </si>
  <si>
    <t>МДК 02.01</t>
  </si>
  <si>
    <t>УП.02</t>
  </si>
  <si>
    <t>ПП.02</t>
  </si>
  <si>
    <t>Основы финансовой грамотности</t>
  </si>
  <si>
    <t>МДК 03.01</t>
  </si>
  <si>
    <t>УП.03</t>
  </si>
  <si>
    <t>ПП.03</t>
  </si>
  <si>
    <t>МДК02.02</t>
  </si>
  <si>
    <t>Преддипломная практика</t>
  </si>
  <si>
    <t>Сервисная деятельность по видам транспорта</t>
  </si>
  <si>
    <t>Транспортная система России и транспортная география</t>
  </si>
  <si>
    <t>Правовое обеспечение и страхование по видам транспорта</t>
  </si>
  <si>
    <t>Автоматизированные системы управления по видам транспорта</t>
  </si>
  <si>
    <t>Информационно-коммуникационные технологи по видам транспорта</t>
  </si>
  <si>
    <t>Математические основы профессиональной деятельности</t>
  </si>
  <si>
    <t>Менеджмент и основы бережливого производства</t>
  </si>
  <si>
    <t>Психология делового общения и конфликтология</t>
  </si>
  <si>
    <t>Бронирование и продажа перевозок и услуг</t>
  </si>
  <si>
    <t>Технология бронтрования перевозок и услуг</t>
  </si>
  <si>
    <t>МДК.01.02</t>
  </si>
  <si>
    <t>Тарифное регулирование</t>
  </si>
  <si>
    <t>МДК.01.03</t>
  </si>
  <si>
    <t>Технология взаиморасчетов</t>
  </si>
  <si>
    <t>Организация сервиса на железнодорожном транспорте</t>
  </si>
  <si>
    <t>Организация сервиса на станциях и вокзальных комплексах железнодорожного транспорта</t>
  </si>
  <si>
    <t>Организация и проверка транспортных услуг в пути следованияна железнодорожном транспорте</t>
  </si>
  <si>
    <t>МДК 02.03</t>
  </si>
  <si>
    <t>Организация и контроль безопасности на железнодорожном транспорте и в пунктах прибытия (отправления) поездов</t>
  </si>
  <si>
    <t>Выполнение работ по профессии рабочих,должностям служащих ОКПР  Проводник на железнодорожном транспорте</t>
  </si>
  <si>
    <t>Социально-гуманитарный цикл</t>
  </si>
  <si>
    <t>Итого</t>
  </si>
  <si>
    <t>3</t>
  </si>
  <si>
    <t>4</t>
  </si>
  <si>
    <t>43.02.06 Сервис на транспорте (по видам транспорта)</t>
  </si>
  <si>
    <t>Специалист по сервису на транспорте</t>
  </si>
  <si>
    <t>очная</t>
  </si>
  <si>
    <t>2 г. 10 мес.</t>
  </si>
  <si>
    <t>основное общее образование</t>
  </si>
  <si>
    <t>2025</t>
  </si>
  <si>
    <t>ПР</t>
  </si>
  <si>
    <t xml:space="preserve">Устройство и обслуживание пассажирских вагонов </t>
  </si>
  <si>
    <t>ОД.15</t>
  </si>
  <si>
    <t>ОД.16</t>
  </si>
  <si>
    <t>ОД.17</t>
  </si>
  <si>
    <t>ОД.18</t>
  </si>
  <si>
    <t>ОД.19</t>
  </si>
  <si>
    <t>МДК 03.02</t>
  </si>
  <si>
    <t>Основы обслуживания пассажиров железнодорожного транспорта в пути следования</t>
  </si>
  <si>
    <t>Экзамен по модулю</t>
  </si>
  <si>
    <t>ПМ.04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</si>
</sst>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i/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8"/>
      <color rgb="FF000000"/>
      <name val="Times New Roman"/>
      <family val="1"/>
      <charset val="204"/>
    </font>
    <font>
      <b/>
      <i/>
      <sz val="8"/>
      <color rgb="FF00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16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9">
    <xf numFmtId="0" fontId="0" fillId="0" borderId="0" xfId="0"/>
    <xf numFmtId="0" fontId="2" fillId="0" borderId="0" xfId="0" applyFont="1" applyBorder="1"/>
    <xf numFmtId="0" fontId="2" fillId="2" borderId="0" xfId="0" applyFont="1" applyFill="1" applyBorder="1"/>
    <xf numFmtId="49" fontId="1" fillId="3" borderId="1" xfId="0" applyNumberFormat="1" applyFont="1" applyFill="1" applyBorder="1" applyAlignment="1" applyProtection="1">
      <alignment vertical="center" wrapText="1" shrinkToFit="1"/>
      <protection locked="0"/>
    </xf>
    <xf numFmtId="49" fontId="1" fillId="3" borderId="0" xfId="0" applyNumberFormat="1" applyFont="1" applyFill="1" applyBorder="1" applyAlignment="1" applyProtection="1">
      <alignment vertical="center" wrapText="1" shrinkToFit="1"/>
      <protection locked="0"/>
    </xf>
    <xf numFmtId="49" fontId="1" fillId="3" borderId="1" xfId="0" applyNumberFormat="1" applyFont="1" applyFill="1" applyBorder="1" applyAlignment="1" applyProtection="1">
      <alignment vertical="center" shrinkToFit="1"/>
      <protection locked="0"/>
    </xf>
    <xf numFmtId="49" fontId="1" fillId="3" borderId="0" xfId="0" applyNumberFormat="1" applyFont="1" applyFill="1" applyBorder="1" applyAlignment="1" applyProtection="1">
      <alignment vertical="center" shrinkToFit="1"/>
      <protection locked="0"/>
    </xf>
    <xf numFmtId="49" fontId="0" fillId="0" borderId="0" xfId="0" applyNumberFormat="1"/>
    <xf numFmtId="0" fontId="7" fillId="0" borderId="0" xfId="0" applyFont="1"/>
    <xf numFmtId="0" fontId="8" fillId="0" borderId="0" xfId="0" applyFont="1"/>
    <xf numFmtId="0" fontId="6" fillId="0" borderId="0" xfId="0" applyFont="1"/>
    <xf numFmtId="0" fontId="2" fillId="2" borderId="0" xfId="0" applyFont="1" applyFill="1" applyBorder="1" applyProtection="1"/>
    <xf numFmtId="0" fontId="2" fillId="2" borderId="0" xfId="0" applyFont="1" applyFill="1" applyBorder="1" applyAlignment="1" applyProtection="1">
      <alignment wrapText="1"/>
    </xf>
    <xf numFmtId="1" fontId="11" fillId="8" borderId="10" xfId="0" applyNumberFormat="1" applyFont="1" applyFill="1" applyBorder="1" applyAlignment="1">
      <alignment horizontal="center" vertical="center" shrinkToFit="1"/>
    </xf>
    <xf numFmtId="1" fontId="11" fillId="8" borderId="12" xfId="0" applyNumberFormat="1" applyFont="1" applyFill="1" applyBorder="1" applyAlignment="1">
      <alignment horizontal="center" vertical="center" shrinkToFit="1"/>
    </xf>
    <xf numFmtId="1" fontId="11" fillId="8" borderId="13" xfId="0" applyNumberFormat="1" applyFont="1" applyFill="1" applyBorder="1" applyAlignment="1">
      <alignment horizontal="center" vertical="center" shrinkToFit="1"/>
    </xf>
    <xf numFmtId="49" fontId="2" fillId="0" borderId="0" xfId="0" applyNumberFormat="1" applyFont="1" applyAlignment="1">
      <alignment shrinkToFit="1"/>
    </xf>
    <xf numFmtId="0" fontId="12" fillId="0" borderId="0" xfId="0" applyFont="1"/>
    <xf numFmtId="0" fontId="13" fillId="0" borderId="0" xfId="0" applyFont="1"/>
    <xf numFmtId="1" fontId="15" fillId="5" borderId="11" xfId="0" applyNumberFormat="1" applyFont="1" applyFill="1" applyBorder="1" applyAlignment="1" applyProtection="1">
      <alignment horizontal="center" vertical="center" wrapText="1" shrinkToFit="1" readingOrder="1"/>
      <protection hidden="1"/>
    </xf>
    <xf numFmtId="1" fontId="15" fillId="5" borderId="10" xfId="0" applyNumberFormat="1" applyFont="1" applyFill="1" applyBorder="1" applyAlignment="1" applyProtection="1">
      <alignment horizontal="center" vertical="center" wrapText="1" shrinkToFit="1" readingOrder="1"/>
      <protection hidden="1"/>
    </xf>
    <xf numFmtId="1" fontId="15" fillId="5" borderId="12" xfId="0" applyNumberFormat="1" applyFont="1" applyFill="1" applyBorder="1" applyAlignment="1" applyProtection="1">
      <alignment horizontal="center" vertical="center" wrapText="1" shrinkToFit="1" readingOrder="1"/>
      <protection hidden="1"/>
    </xf>
    <xf numFmtId="49" fontId="14" fillId="4" borderId="24" xfId="0" applyNumberFormat="1" applyFont="1" applyFill="1" applyBorder="1" applyAlignment="1" applyProtection="1">
      <alignment horizontal="left" vertical="center" shrinkToFit="1" readingOrder="1"/>
      <protection locked="0"/>
    </xf>
    <xf numFmtId="49" fontId="14" fillId="4" borderId="31" xfId="0" applyNumberFormat="1" applyFont="1" applyFill="1" applyBorder="1" applyAlignment="1" applyProtection="1">
      <alignment horizontal="left" vertical="center" wrapText="1" shrinkToFit="1" readingOrder="1"/>
      <protection locked="0"/>
    </xf>
    <xf numFmtId="1" fontId="14" fillId="7" borderId="1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15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16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6" borderId="25" xfId="0" applyNumberFormat="1" applyFont="1" applyFill="1" applyBorder="1" applyAlignment="1">
      <alignment horizontal="center" vertical="center" shrinkToFit="1" readingOrder="1"/>
    </xf>
    <xf numFmtId="1" fontId="14" fillId="6" borderId="25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24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26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33" xfId="0" applyNumberFormat="1" applyFont="1" applyFill="1" applyBorder="1" applyAlignment="1" applyProtection="1">
      <alignment horizontal="center" vertical="center" shrinkToFit="1" readingOrder="1"/>
      <protection locked="0"/>
    </xf>
    <xf numFmtId="49" fontId="14" fillId="4" borderId="3" xfId="0" applyNumberFormat="1" applyFont="1" applyFill="1" applyBorder="1" applyAlignment="1" applyProtection="1">
      <alignment horizontal="left" vertical="center" shrinkToFit="1" readingOrder="1"/>
      <protection locked="0"/>
    </xf>
    <xf numFmtId="49" fontId="14" fillId="4" borderId="2" xfId="0" applyNumberFormat="1" applyFont="1" applyFill="1" applyBorder="1" applyAlignment="1" applyProtection="1">
      <alignment horizontal="left" vertical="center" wrapText="1" shrinkToFit="1" readingOrder="1"/>
      <protection locked="0"/>
    </xf>
    <xf numFmtId="1" fontId="14" fillId="7" borderId="3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6" borderId="1" xfId="0" applyNumberFormat="1" applyFont="1" applyFill="1" applyBorder="1" applyAlignment="1">
      <alignment horizontal="center" vertical="center" shrinkToFit="1" readingOrder="1"/>
    </xf>
    <xf numFmtId="1" fontId="14" fillId="6" borderId="1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3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4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9" xfId="0" applyNumberFormat="1" applyFont="1" applyFill="1" applyBorder="1" applyAlignment="1" applyProtection="1">
      <alignment horizontal="center" vertical="center" shrinkToFit="1" readingOrder="1"/>
      <protection locked="0"/>
    </xf>
    <xf numFmtId="1" fontId="15" fillId="5" borderId="11" xfId="0" applyNumberFormat="1" applyFont="1" applyFill="1" applyBorder="1" applyAlignment="1" applyProtection="1">
      <alignment horizontal="center" vertical="center" shrinkToFit="1" readingOrder="1"/>
      <protection hidden="1"/>
    </xf>
    <xf numFmtId="1" fontId="15" fillId="5" borderId="10" xfId="0" applyNumberFormat="1" applyFont="1" applyFill="1" applyBorder="1" applyAlignment="1" applyProtection="1">
      <alignment horizontal="center" vertical="center" shrinkToFit="1" readingOrder="1"/>
      <protection hidden="1"/>
    </xf>
    <xf numFmtId="1" fontId="15" fillId="5" borderId="12" xfId="0" applyNumberFormat="1" applyFont="1" applyFill="1" applyBorder="1" applyAlignment="1" applyProtection="1">
      <alignment horizontal="center" vertical="center" shrinkToFit="1" readingOrder="1"/>
      <protection hidden="1"/>
    </xf>
    <xf numFmtId="49" fontId="14" fillId="7" borderId="1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4" fillId="7" borderId="15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4" fillId="7" borderId="16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6" borderId="25" xfId="0" applyNumberFormat="1" applyFont="1" applyFill="1" applyBorder="1" applyAlignment="1">
      <alignment horizontal="center" vertical="center" wrapText="1" shrinkToFit="1" readingOrder="1"/>
    </xf>
    <xf numFmtId="1" fontId="14" fillId="6" borderId="25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2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26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33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4" fillId="7" borderId="3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4" fillId="7" borderId="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4" fillId="7" borderId="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6" borderId="1" xfId="0" applyNumberFormat="1" applyFont="1" applyFill="1" applyBorder="1" applyAlignment="1">
      <alignment horizontal="center" vertical="center" wrapText="1" shrinkToFit="1" readingOrder="1"/>
    </xf>
    <xf numFmtId="1" fontId="14" fillId="6" borderId="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3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9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5" fillId="5" borderId="11" xfId="0" applyNumberFormat="1" applyFont="1" applyFill="1" applyBorder="1" applyAlignment="1">
      <alignment horizontal="center" vertical="center" wrapText="1" shrinkToFit="1" readingOrder="1"/>
    </xf>
    <xf numFmtId="1" fontId="15" fillId="5" borderId="10" xfId="0" applyNumberFormat="1" applyFont="1" applyFill="1" applyBorder="1" applyAlignment="1">
      <alignment horizontal="center" vertical="center" wrapText="1" shrinkToFit="1" readingOrder="1"/>
    </xf>
    <xf numFmtId="1" fontId="15" fillId="5" borderId="12" xfId="0" applyNumberFormat="1" applyFont="1" applyFill="1" applyBorder="1" applyAlignment="1">
      <alignment horizontal="center" vertical="center" wrapText="1" shrinkToFit="1" readingOrder="1"/>
    </xf>
    <xf numFmtId="1" fontId="15" fillId="5" borderId="13" xfId="0" applyNumberFormat="1" applyFont="1" applyFill="1" applyBorder="1" applyAlignment="1">
      <alignment horizontal="center" vertical="center" wrapText="1" shrinkToFit="1" readingOrder="1"/>
    </xf>
    <xf numFmtId="1" fontId="14" fillId="7" borderId="25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5" fillId="5" borderId="1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6" fillId="5" borderId="10" xfId="0" applyNumberFormat="1" applyFont="1" applyFill="1" applyBorder="1" applyAlignment="1" applyProtection="1">
      <alignment horizontal="left" vertical="center" shrinkToFit="1" readingOrder="1"/>
      <protection locked="0"/>
    </xf>
    <xf numFmtId="49" fontId="16" fillId="5" borderId="30" xfId="0" applyNumberFormat="1" applyFont="1" applyFill="1" applyBorder="1" applyAlignment="1" applyProtection="1">
      <alignment horizontal="left" vertical="center" wrapText="1" shrinkToFit="1" readingOrder="1"/>
      <protection locked="0"/>
    </xf>
    <xf numFmtId="1" fontId="16" fillId="5" borderId="10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6" fillId="5" borderId="1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6" fillId="5" borderId="12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6" fillId="5" borderId="11" xfId="0" applyNumberFormat="1" applyFont="1" applyFill="1" applyBorder="1" applyAlignment="1">
      <alignment horizontal="center" vertical="center" shrinkToFit="1" readingOrder="1"/>
    </xf>
    <xf numFmtId="1" fontId="16" fillId="5" borderId="11" xfId="0" applyNumberFormat="1" applyFont="1" applyFill="1" applyBorder="1" applyAlignment="1" applyProtection="1">
      <alignment horizontal="center" vertical="center" shrinkToFit="1" readingOrder="1"/>
      <protection locked="0"/>
    </xf>
    <xf numFmtId="1" fontId="16" fillId="5" borderId="10" xfId="0" applyNumberFormat="1" applyFont="1" applyFill="1" applyBorder="1" applyAlignment="1">
      <alignment horizontal="center" vertical="center" shrinkToFit="1" readingOrder="1"/>
    </xf>
    <xf numFmtId="1" fontId="16" fillId="5" borderId="12" xfId="0" applyNumberFormat="1" applyFont="1" applyFill="1" applyBorder="1" applyAlignment="1">
      <alignment horizontal="center" vertical="center" shrinkToFit="1" readingOrder="1"/>
    </xf>
    <xf numFmtId="1" fontId="16" fillId="5" borderId="13" xfId="0" applyNumberFormat="1" applyFont="1" applyFill="1" applyBorder="1" applyAlignment="1">
      <alignment horizontal="center" vertical="center" shrinkToFit="1" readingOrder="1"/>
    </xf>
    <xf numFmtId="1" fontId="14" fillId="7" borderId="2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26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6" fillId="6" borderId="25" xfId="0" applyNumberFormat="1" applyFont="1" applyFill="1" applyBorder="1" applyAlignment="1">
      <alignment horizontal="center" vertical="center" shrinkToFit="1" readingOrder="1"/>
    </xf>
    <xf numFmtId="1" fontId="16" fillId="6" borderId="1" xfId="0" applyNumberFormat="1" applyFont="1" applyFill="1" applyBorder="1" applyAlignment="1">
      <alignment horizontal="center" vertical="center" shrinkToFit="1" readingOrder="1"/>
    </xf>
    <xf numFmtId="1" fontId="16" fillId="7" borderId="10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6" fillId="7" borderId="1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6" fillId="7" borderId="12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6" fillId="6" borderId="11" xfId="0" applyNumberFormat="1" applyFont="1" applyFill="1" applyBorder="1" applyAlignment="1">
      <alignment horizontal="center" vertical="center" shrinkToFit="1" readingOrder="1"/>
    </xf>
    <xf numFmtId="1" fontId="16" fillId="6" borderId="11" xfId="0" applyNumberFormat="1" applyFont="1" applyFill="1" applyBorder="1" applyAlignment="1" applyProtection="1">
      <alignment horizontal="center" vertical="center" shrinkToFit="1" readingOrder="1"/>
      <protection locked="0"/>
    </xf>
    <xf numFmtId="1" fontId="16" fillId="10" borderId="10" xfId="0" applyNumberFormat="1" applyFont="1" applyFill="1" applyBorder="1" applyAlignment="1" applyProtection="1">
      <alignment horizontal="center" vertical="center" shrinkToFit="1" readingOrder="1"/>
      <protection locked="0"/>
    </xf>
    <xf numFmtId="1" fontId="16" fillId="10" borderId="12" xfId="0" applyNumberFormat="1" applyFont="1" applyFill="1" applyBorder="1" applyAlignment="1" applyProtection="1">
      <alignment horizontal="center" vertical="center" shrinkToFit="1" readingOrder="1"/>
      <protection locked="0"/>
    </xf>
    <xf numFmtId="1" fontId="16" fillId="10" borderId="13" xfId="0" applyNumberFormat="1" applyFont="1" applyFill="1" applyBorder="1" applyAlignment="1" applyProtection="1">
      <alignment horizontal="center" vertical="center" shrinkToFit="1" readingOrder="1"/>
      <protection locked="0"/>
    </xf>
    <xf numFmtId="49" fontId="14" fillId="4" borderId="22" xfId="0" applyNumberFormat="1" applyFont="1" applyFill="1" applyBorder="1" applyAlignment="1" applyProtection="1">
      <alignment horizontal="left" vertical="center" shrinkToFit="1" readingOrder="1"/>
      <protection locked="0"/>
    </xf>
    <xf numFmtId="49" fontId="14" fillId="4" borderId="32" xfId="0" applyNumberFormat="1" applyFont="1" applyFill="1" applyBorder="1" applyAlignment="1" applyProtection="1">
      <alignment horizontal="left" vertical="center" wrapText="1" shrinkToFit="1" readingOrder="1"/>
      <protection locked="0"/>
    </xf>
    <xf numFmtId="1" fontId="14" fillId="7" borderId="10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1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12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6" borderId="20" xfId="0" applyNumberFormat="1" applyFont="1" applyFill="1" applyBorder="1" applyAlignment="1">
      <alignment horizontal="center" vertical="center" shrinkToFit="1" readingOrder="1"/>
    </xf>
    <xf numFmtId="1" fontId="14" fillId="6" borderId="20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22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23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4" borderId="34" xfId="0" applyNumberFormat="1" applyFont="1" applyFill="1" applyBorder="1" applyAlignment="1" applyProtection="1">
      <alignment horizontal="center" vertical="center" shrinkToFit="1" readingOrder="1"/>
      <protection locked="0"/>
    </xf>
    <xf numFmtId="0" fontId="12" fillId="0" borderId="0" xfId="0" applyFont="1" applyAlignment="1">
      <alignment horizontal="center" vertical="center"/>
    </xf>
    <xf numFmtId="49" fontId="10" fillId="7" borderId="17" xfId="0" applyNumberFormat="1" applyFont="1" applyFill="1" applyBorder="1" applyAlignment="1">
      <alignment horizontal="center" vertical="center" wrapText="1" shrinkToFit="1" readingOrder="1"/>
    </xf>
    <xf numFmtId="49" fontId="10" fillId="7" borderId="18" xfId="0" applyNumberFormat="1" applyFont="1" applyFill="1" applyBorder="1" applyAlignment="1">
      <alignment horizontal="center" vertical="center" wrapText="1" shrinkToFit="1" readingOrder="1"/>
    </xf>
    <xf numFmtId="49" fontId="10" fillId="7" borderId="29" xfId="0" applyNumberFormat="1" applyFont="1" applyFill="1" applyBorder="1" applyAlignment="1">
      <alignment horizontal="center" vertical="center" wrapText="1" shrinkToFit="1" readingOrder="1"/>
    </xf>
    <xf numFmtId="49" fontId="10" fillId="6" borderId="7" xfId="0" applyNumberFormat="1" applyFont="1" applyFill="1" applyBorder="1" applyAlignment="1">
      <alignment horizontal="center" vertical="center" wrapText="1" shrinkToFit="1" readingOrder="1"/>
    </xf>
    <xf numFmtId="49" fontId="10" fillId="4" borderId="6" xfId="0" applyNumberFormat="1" applyFont="1" applyFill="1" applyBorder="1" applyAlignment="1">
      <alignment horizontal="center" vertical="center" wrapText="1" shrinkToFit="1" readingOrder="1"/>
    </xf>
    <xf numFmtId="49" fontId="10" fillId="4" borderId="5" xfId="0" applyNumberFormat="1" applyFont="1" applyFill="1" applyBorder="1" applyAlignment="1">
      <alignment horizontal="center" vertical="center" wrapText="1" shrinkToFit="1" readingOrder="1"/>
    </xf>
    <xf numFmtId="49" fontId="17" fillId="5" borderId="30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1" fillId="3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3" borderId="0" xfId="0" applyNumberFormat="1" applyFont="1" applyFill="1" applyBorder="1" applyAlignment="1" applyProtection="1">
      <alignment horizontal="left" vertical="center" shrinkToFit="1"/>
      <protection locked="0"/>
    </xf>
    <xf numFmtId="1" fontId="14" fillId="4" borderId="16" xfId="0" applyNumberFormat="1" applyFont="1" applyFill="1" applyBorder="1" applyAlignment="1" applyProtection="1">
      <alignment horizontal="center" vertical="center" shrinkToFit="1" readingOrder="1"/>
      <protection locked="0"/>
    </xf>
    <xf numFmtId="1" fontId="15" fillId="5" borderId="38" xfId="0" applyNumberFormat="1" applyFont="1" applyFill="1" applyBorder="1" applyAlignment="1">
      <alignment horizontal="center" vertical="center" wrapText="1" shrinkToFit="1" readingOrder="1"/>
    </xf>
    <xf numFmtId="1" fontId="14" fillId="4" borderId="16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1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28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6" borderId="14" xfId="0" applyNumberFormat="1" applyFont="1" applyFill="1" applyBorder="1" applyAlignment="1">
      <alignment horizontal="center" vertical="center" shrinkToFit="1" readingOrder="1"/>
    </xf>
    <xf numFmtId="1" fontId="14" fillId="6" borderId="15" xfId="0" applyNumberFormat="1" applyFont="1" applyFill="1" applyBorder="1" applyAlignment="1">
      <alignment horizontal="center" vertical="center" shrinkToFit="1" readingOrder="1"/>
    </xf>
    <xf numFmtId="1" fontId="14" fillId="6" borderId="16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6" borderId="3" xfId="0" applyNumberFormat="1" applyFont="1" applyFill="1" applyBorder="1" applyAlignment="1">
      <alignment horizontal="center" vertical="center" shrinkToFit="1" readingOrder="1"/>
    </xf>
    <xf numFmtId="1" fontId="14" fillId="6" borderId="4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6" borderId="17" xfId="0" applyNumberFormat="1" applyFont="1" applyFill="1" applyBorder="1" applyAlignment="1">
      <alignment horizontal="center" vertical="center" shrinkToFit="1" readingOrder="1"/>
    </xf>
    <xf numFmtId="1" fontId="14" fillId="6" borderId="18" xfId="0" applyNumberFormat="1" applyFont="1" applyFill="1" applyBorder="1" applyAlignment="1">
      <alignment horizontal="center" vertical="center" shrinkToFit="1" readingOrder="1"/>
    </xf>
    <xf numFmtId="1" fontId="14" fillId="6" borderId="39" xfId="0" applyNumberFormat="1" applyFont="1" applyFill="1" applyBorder="1" applyAlignment="1" applyProtection="1">
      <alignment horizontal="center" vertical="center" shrinkToFit="1" readingOrder="1"/>
      <protection locked="0"/>
    </xf>
    <xf numFmtId="1" fontId="14" fillId="7" borderId="17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18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39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22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40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7" borderId="23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6" fillId="6" borderId="40" xfId="0" applyNumberFormat="1" applyFont="1" applyFill="1" applyBorder="1" applyAlignment="1">
      <alignment horizontal="center" vertical="center" shrinkToFit="1" readingOrder="1"/>
    </xf>
    <xf numFmtId="1" fontId="14" fillId="6" borderId="40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22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23" xfId="0" applyNumberFormat="1" applyFont="1" applyFill="1" applyBorder="1" applyAlignment="1" applyProtection="1">
      <alignment horizontal="center" vertical="center" wrapText="1" shrinkToFit="1" readingOrder="1"/>
      <protection locked="0"/>
    </xf>
    <xf numFmtId="1" fontId="14" fillId="4" borderId="34" xfId="0" applyNumberFormat="1" applyFont="1" applyFill="1" applyBorder="1" applyAlignment="1" applyProtection="1">
      <alignment horizontal="center" vertical="center" wrapText="1" shrinkToFit="1" readingOrder="1"/>
      <protection locked="0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left" vertical="top" wrapText="1"/>
    </xf>
    <xf numFmtId="49" fontId="1" fillId="3" borderId="0" xfId="0" applyNumberFormat="1" applyFont="1" applyFill="1" applyBorder="1" applyAlignment="1" applyProtection="1">
      <alignment horizontal="center" vertical="top" wrapText="1" shrinkToFit="1"/>
    </xf>
    <xf numFmtId="49" fontId="1" fillId="3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3" borderId="1" xfId="0" applyNumberFormat="1" applyFont="1" applyFill="1" applyBorder="1" applyAlignment="1" applyProtection="1">
      <alignment horizontal="left" vertical="center" wrapText="1" shrinkToFit="1"/>
      <protection locked="0"/>
    </xf>
    <xf numFmtId="0" fontId="4" fillId="2" borderId="0" xfId="0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center" wrapText="1"/>
    </xf>
    <xf numFmtId="49" fontId="5" fillId="3" borderId="1" xfId="0" applyNumberFormat="1" applyFont="1" applyFill="1" applyBorder="1" applyAlignment="1" applyProtection="1">
      <alignment horizontal="left" vertical="center" wrapText="1" shrinkToFit="1"/>
      <protection locked="0"/>
    </xf>
    <xf numFmtId="49" fontId="5" fillId="3" borderId="0" xfId="0" applyNumberFormat="1" applyFont="1" applyFill="1" applyBorder="1" applyAlignment="1" applyProtection="1">
      <alignment horizontal="left" vertical="center" wrapText="1" shrinkToFit="1"/>
      <protection locked="0"/>
    </xf>
    <xf numFmtId="0" fontId="2" fillId="2" borderId="0" xfId="0" applyFont="1" applyFill="1" applyBorder="1" applyAlignment="1">
      <alignment horizontal="center" wrapText="1"/>
    </xf>
    <xf numFmtId="49" fontId="2" fillId="0" borderId="35" xfId="0" applyNumberFormat="1" applyFont="1" applyBorder="1" applyAlignment="1">
      <alignment horizontal="center" shrinkToFit="1"/>
    </xf>
    <xf numFmtId="49" fontId="2" fillId="0" borderId="36" xfId="0" applyNumberFormat="1" applyFont="1" applyBorder="1" applyAlignment="1">
      <alignment horizontal="center" shrinkToFit="1"/>
    </xf>
    <xf numFmtId="1" fontId="2" fillId="0" borderId="35" xfId="0" applyNumberFormat="1" applyFont="1" applyBorder="1" applyAlignment="1">
      <alignment horizontal="center" shrinkToFit="1"/>
    </xf>
    <xf numFmtId="1" fontId="2" fillId="0" borderId="36" xfId="0" applyNumberFormat="1" applyFont="1" applyBorder="1" applyAlignment="1">
      <alignment horizontal="center" shrinkToFit="1"/>
    </xf>
    <xf numFmtId="1" fontId="2" fillId="0" borderId="37" xfId="0" applyNumberFormat="1" applyFont="1" applyBorder="1" applyAlignment="1">
      <alignment horizontal="center" shrinkToFit="1"/>
    </xf>
    <xf numFmtId="49" fontId="11" fillId="8" borderId="10" xfId="0" applyNumberFormat="1" applyFont="1" applyFill="1" applyBorder="1" applyAlignment="1">
      <alignment horizontal="center" shrinkToFit="1"/>
    </xf>
    <xf numFmtId="49" fontId="11" fillId="8" borderId="11" xfId="0" applyNumberFormat="1" applyFont="1" applyFill="1" applyBorder="1" applyAlignment="1">
      <alignment horizontal="center" shrinkToFit="1"/>
    </xf>
    <xf numFmtId="49" fontId="16" fillId="4" borderId="15" xfId="0" applyNumberFormat="1" applyFont="1" applyFill="1" applyBorder="1" applyAlignment="1">
      <alignment horizontal="center" vertical="center" wrapText="1" shrinkToFit="1" readingOrder="1"/>
    </xf>
    <xf numFmtId="49" fontId="16" fillId="4" borderId="1" xfId="0" applyNumberFormat="1" applyFont="1" applyFill="1" applyBorder="1" applyAlignment="1">
      <alignment horizontal="center" vertical="center" wrapText="1" shrinkToFit="1" readingOrder="1"/>
    </xf>
    <xf numFmtId="49" fontId="9" fillId="4" borderId="3" xfId="0" applyNumberFormat="1" applyFont="1" applyFill="1" applyBorder="1" applyAlignment="1">
      <alignment horizontal="center" vertical="center" textRotation="45" wrapText="1" shrinkToFit="1" readingOrder="1"/>
    </xf>
    <xf numFmtId="49" fontId="9" fillId="4" borderId="6" xfId="0" applyNumberFormat="1" applyFont="1" applyFill="1" applyBorder="1" applyAlignment="1">
      <alignment horizontal="center" vertical="center" textRotation="45" wrapText="1" shrinkToFit="1" readingOrder="1"/>
    </xf>
    <xf numFmtId="49" fontId="9" fillId="4" borderId="4" xfId="0" applyNumberFormat="1" applyFont="1" applyFill="1" applyBorder="1" applyAlignment="1">
      <alignment horizontal="center" vertical="center" textRotation="45" wrapText="1" shrinkToFit="1" readingOrder="1"/>
    </xf>
    <xf numFmtId="49" fontId="9" fillId="4" borderId="8" xfId="0" applyNumberFormat="1" applyFont="1" applyFill="1" applyBorder="1" applyAlignment="1">
      <alignment horizontal="center" vertical="center" textRotation="45" wrapText="1" shrinkToFit="1" readingOrder="1"/>
    </xf>
    <xf numFmtId="49" fontId="11" fillId="9" borderId="19" xfId="0" applyNumberFormat="1" applyFont="1" applyFill="1" applyBorder="1" applyAlignment="1">
      <alignment horizontal="center" shrinkToFit="1"/>
    </xf>
    <xf numFmtId="49" fontId="11" fillId="9" borderId="20" xfId="0" applyNumberFormat="1" applyFont="1" applyFill="1" applyBorder="1" applyAlignment="1">
      <alignment horizontal="center" shrinkToFit="1"/>
    </xf>
    <xf numFmtId="1" fontId="11" fillId="9" borderId="19" xfId="0" applyNumberFormat="1" applyFont="1" applyFill="1" applyBorder="1" applyAlignment="1">
      <alignment horizontal="center" vertical="center" shrinkToFit="1"/>
    </xf>
    <xf numFmtId="1" fontId="11" fillId="9" borderId="21" xfId="0" applyNumberFormat="1" applyFont="1" applyFill="1" applyBorder="1" applyAlignment="1">
      <alignment horizontal="center" vertical="center" shrinkToFit="1"/>
    </xf>
    <xf numFmtId="49" fontId="15" fillId="4" borderId="14" xfId="0" applyNumberFormat="1" applyFont="1" applyFill="1" applyBorder="1" applyAlignment="1">
      <alignment horizontal="center" vertical="center" wrapText="1" shrinkToFit="1" readingOrder="1"/>
    </xf>
    <xf numFmtId="49" fontId="15" fillId="4" borderId="16" xfId="0" applyNumberFormat="1" applyFont="1" applyFill="1" applyBorder="1" applyAlignment="1">
      <alignment horizontal="center" vertical="center" wrapText="1" shrinkToFit="1" readingOrder="1"/>
    </xf>
    <xf numFmtId="49" fontId="15" fillId="5" borderId="10" xfId="0" applyNumberFormat="1" applyFont="1" applyFill="1" applyBorder="1" applyAlignment="1">
      <alignment horizontal="center" vertical="center" wrapText="1" shrinkToFit="1" readingOrder="1"/>
    </xf>
    <xf numFmtId="49" fontId="15" fillId="5" borderId="11" xfId="0" applyNumberFormat="1" applyFont="1" applyFill="1" applyBorder="1" applyAlignment="1">
      <alignment horizontal="center" vertical="center" wrapText="1" shrinkToFit="1" readingOrder="1"/>
    </xf>
    <xf numFmtId="49" fontId="15" fillId="5" borderId="30" xfId="0" applyNumberFormat="1" applyFont="1" applyFill="1" applyBorder="1" applyAlignment="1">
      <alignment horizontal="center" vertical="center" wrapText="1" shrinkToFit="1" readingOrder="1"/>
    </xf>
    <xf numFmtId="49" fontId="15" fillId="5" borderId="10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5" fillId="5" borderId="1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5" fillId="5" borderId="30" xfId="0" applyNumberFormat="1" applyFont="1" applyFill="1" applyBorder="1" applyAlignment="1" applyProtection="1">
      <alignment horizontal="center" vertical="center" wrapText="1" shrinkToFit="1" readingOrder="1"/>
      <protection locked="0"/>
    </xf>
    <xf numFmtId="49" fontId="15" fillId="5" borderId="10" xfId="0" applyNumberFormat="1" applyFont="1" applyFill="1" applyBorder="1" applyAlignment="1" applyProtection="1">
      <alignment horizontal="center" vertical="center" wrapText="1" shrinkToFit="1" readingOrder="1"/>
      <protection hidden="1"/>
    </xf>
    <xf numFmtId="49" fontId="15" fillId="5" borderId="11" xfId="0" applyNumberFormat="1" applyFont="1" applyFill="1" applyBorder="1" applyAlignment="1" applyProtection="1">
      <alignment horizontal="center" vertical="center" wrapText="1" shrinkToFit="1" readingOrder="1"/>
      <protection hidden="1"/>
    </xf>
    <xf numFmtId="49" fontId="15" fillId="5" borderId="30" xfId="0" applyNumberFormat="1" applyFont="1" applyFill="1" applyBorder="1" applyAlignment="1" applyProtection="1">
      <alignment horizontal="center" vertical="center" wrapText="1" shrinkToFit="1" readingOrder="1"/>
      <protection hidden="1"/>
    </xf>
    <xf numFmtId="49" fontId="16" fillId="4" borderId="14" xfId="0" applyNumberFormat="1" applyFont="1" applyFill="1" applyBorder="1" applyAlignment="1">
      <alignment horizontal="center" vertical="center" wrapText="1" shrinkToFit="1" readingOrder="1"/>
    </xf>
    <xf numFmtId="49" fontId="16" fillId="4" borderId="27" xfId="0" applyNumberFormat="1" applyFont="1" applyFill="1" applyBorder="1" applyAlignment="1">
      <alignment horizontal="center" vertical="center" wrapText="1" shrinkToFit="1" readingOrder="1"/>
    </xf>
    <xf numFmtId="49" fontId="16" fillId="4" borderId="3" xfId="0" applyNumberFormat="1" applyFont="1" applyFill="1" applyBorder="1" applyAlignment="1">
      <alignment horizontal="center" vertical="center" wrapText="1" shrinkToFit="1" readingOrder="1"/>
    </xf>
    <xf numFmtId="49" fontId="16" fillId="4" borderId="2" xfId="0" applyNumberFormat="1" applyFont="1" applyFill="1" applyBorder="1" applyAlignment="1">
      <alignment horizontal="center" vertical="center" wrapText="1" shrinkToFit="1" readingOrder="1"/>
    </xf>
    <xf numFmtId="49" fontId="14" fillId="4" borderId="14" xfId="0" applyNumberFormat="1" applyFont="1" applyFill="1" applyBorder="1" applyAlignment="1">
      <alignment horizontal="center" vertical="center" wrapText="1" shrinkToFit="1" readingOrder="1"/>
    </xf>
    <xf numFmtId="49" fontId="14" fillId="4" borderId="27" xfId="0" applyNumberFormat="1" applyFont="1" applyFill="1" applyBorder="1" applyAlignment="1">
      <alignment horizontal="center" vertical="center" wrapText="1" shrinkToFit="1" readingOrder="1"/>
    </xf>
    <xf numFmtId="49" fontId="14" fillId="4" borderId="3" xfId="0" applyNumberFormat="1" applyFont="1" applyFill="1" applyBorder="1" applyAlignment="1">
      <alignment horizontal="center" vertical="center" wrapText="1" shrinkToFit="1" readingOrder="1"/>
    </xf>
    <xf numFmtId="49" fontId="14" fillId="4" borderId="2" xfId="0" applyNumberFormat="1" applyFont="1" applyFill="1" applyBorder="1" applyAlignment="1">
      <alignment horizontal="center" vertical="center" wrapText="1" shrinkToFit="1" readingOrder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6"/>
  <sheetViews>
    <sheetView showGridLines="0" zoomScale="70" zoomScaleNormal="70" workbookViewId="0">
      <selection activeCell="L27" sqref="L27"/>
    </sheetView>
  </sheetViews>
  <sheetFormatPr defaultRowHeight="15.75"/>
  <cols>
    <col min="1" max="3" width="13.85546875" style="1" customWidth="1"/>
    <col min="4" max="4" width="22.28515625" style="1" customWidth="1"/>
    <col min="5" max="12" width="13.85546875" style="1" customWidth="1"/>
  </cols>
  <sheetData>
    <row r="1" spans="1:12" ht="15">
      <c r="A1" s="133" t="s">
        <v>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ht="15">
      <c r="A2" s="133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</row>
    <row r="3" spans="1:12" ht="32.25" customHeight="1">
      <c r="A3" s="133" t="s">
        <v>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</row>
    <row r="4" spans="1:12" ht="32.25" customHeight="1">
      <c r="A4" s="133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</row>
    <row r="5" spans="1:12" ht="32.25" customHeight="1">
      <c r="A5" s="133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</row>
    <row r="6" spans="1:12" ht="84" customHeight="1">
      <c r="A6" s="134" t="s">
        <v>2</v>
      </c>
      <c r="B6" s="134"/>
      <c r="C6" s="134"/>
      <c r="D6" s="134"/>
      <c r="E6" s="11"/>
      <c r="F6" s="11"/>
      <c r="G6" s="11"/>
      <c r="H6" s="11"/>
      <c r="I6" s="135" t="s">
        <v>5</v>
      </c>
      <c r="J6" s="135"/>
      <c r="K6" s="135"/>
      <c r="L6" s="135"/>
    </row>
    <row r="7" spans="1:12" ht="26.25">
      <c r="A7" s="11"/>
      <c r="B7" s="11"/>
      <c r="C7" s="138" t="s">
        <v>3</v>
      </c>
      <c r="D7" s="138"/>
      <c r="E7" s="138"/>
      <c r="F7" s="138"/>
      <c r="G7" s="138"/>
      <c r="H7" s="138"/>
      <c r="I7" s="138"/>
      <c r="J7" s="138"/>
      <c r="K7" s="11"/>
      <c r="L7" s="11"/>
    </row>
    <row r="8" spans="1:12" ht="45" customHeight="1">
      <c r="A8" s="11"/>
      <c r="B8" s="11"/>
      <c r="C8" s="139" t="s">
        <v>4</v>
      </c>
      <c r="D8" s="139"/>
      <c r="E8" s="139"/>
      <c r="F8" s="139"/>
      <c r="G8" s="139"/>
      <c r="H8" s="139"/>
      <c r="I8" s="139"/>
      <c r="J8" s="139"/>
      <c r="K8" s="12"/>
      <c r="L8" s="12"/>
    </row>
    <row r="9" spans="1:1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15">
      <c r="A10" s="142" t="s">
        <v>117</v>
      </c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ht="15">
      <c r="A11" s="142"/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52.5" customHeight="1">
      <c r="A13" s="137" t="s">
        <v>6</v>
      </c>
      <c r="B13" s="137"/>
      <c r="C13" s="137"/>
      <c r="D13" s="3" t="s">
        <v>118</v>
      </c>
      <c r="E13" s="4"/>
      <c r="F13" s="4"/>
      <c r="G13" s="4"/>
      <c r="H13" s="140" t="s">
        <v>10</v>
      </c>
      <c r="I13" s="140"/>
      <c r="J13" s="140"/>
      <c r="K13" s="140"/>
      <c r="L13" s="107" t="s">
        <v>122</v>
      </c>
    </row>
    <row r="14" spans="1:12" ht="33.75" customHeight="1">
      <c r="A14" s="136" t="s">
        <v>7</v>
      </c>
      <c r="B14" s="136"/>
      <c r="C14" s="136"/>
      <c r="D14" s="5" t="s">
        <v>119</v>
      </c>
      <c r="E14" s="6"/>
      <c r="F14" s="6"/>
      <c r="G14" s="6"/>
      <c r="H14" s="141"/>
      <c r="I14" s="141"/>
      <c r="J14" s="141"/>
      <c r="K14" s="141"/>
      <c r="L14" s="108"/>
    </row>
    <row r="15" spans="1:12" ht="33.75" customHeight="1">
      <c r="A15" s="136" t="s">
        <v>8</v>
      </c>
      <c r="B15" s="136"/>
      <c r="C15" s="136"/>
      <c r="D15" s="5" t="s">
        <v>120</v>
      </c>
      <c r="E15" s="6"/>
      <c r="F15" s="6"/>
      <c r="G15" s="6"/>
      <c r="H15" s="6"/>
      <c r="I15" s="6"/>
      <c r="J15" s="6"/>
      <c r="K15" s="6"/>
      <c r="L15" s="6"/>
    </row>
    <row r="16" spans="1:12" ht="33.75" customHeight="1">
      <c r="A16" s="137" t="s">
        <v>9</v>
      </c>
      <c r="B16" s="137"/>
      <c r="C16" s="137"/>
      <c r="D16" s="3" t="s">
        <v>121</v>
      </c>
      <c r="E16" s="4"/>
      <c r="F16" s="4"/>
      <c r="G16" s="4"/>
      <c r="H16" s="4"/>
      <c r="I16" s="4"/>
      <c r="J16" s="4"/>
      <c r="K16" s="4"/>
      <c r="L16" s="4"/>
    </row>
  </sheetData>
  <mergeCells count="13">
    <mergeCell ref="A1:L2"/>
    <mergeCell ref="A6:D6"/>
    <mergeCell ref="I6:L6"/>
    <mergeCell ref="A15:C15"/>
    <mergeCell ref="A16:C16"/>
    <mergeCell ref="C7:J7"/>
    <mergeCell ref="C8:J8"/>
    <mergeCell ref="A3:L5"/>
    <mergeCell ref="H13:K13"/>
    <mergeCell ref="H14:K14"/>
    <mergeCell ref="A10:L11"/>
    <mergeCell ref="A13:C13"/>
    <mergeCell ref="A14:C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61"/>
  <sheetViews>
    <sheetView showGridLines="0" tabSelected="1" workbookViewId="0">
      <pane ySplit="3" topLeftCell="A10" activePane="bottomLeft" state="frozen"/>
      <selection pane="bottomLeft" activeCell="G21" sqref="G21"/>
    </sheetView>
  </sheetViews>
  <sheetFormatPr defaultRowHeight="15.75"/>
  <cols>
    <col min="1" max="1" width="11.28515625" style="16" bestFit="1" customWidth="1"/>
    <col min="2" max="2" width="71.7109375" style="16" bestFit="1" customWidth="1"/>
    <col min="3" max="4" width="4.140625" style="16" bestFit="1" customWidth="1"/>
    <col min="5" max="5" width="7.5703125" style="16" bestFit="1" customWidth="1"/>
    <col min="6" max="6" width="4.42578125" style="16" customWidth="1"/>
    <col min="7" max="7" width="7.42578125" style="16" bestFit="1" customWidth="1"/>
    <col min="8" max="8" width="6.140625" style="16" bestFit="1" customWidth="1"/>
    <col min="9" max="9" width="5.7109375" style="16" customWidth="1"/>
    <col min="10" max="15" width="5.28515625" style="16" customWidth="1"/>
  </cols>
  <sheetData>
    <row r="1" spans="1:16" s="17" customFormat="1" ht="15">
      <c r="A1" s="175"/>
      <c r="B1" s="176"/>
      <c r="C1" s="171" t="s">
        <v>11</v>
      </c>
      <c r="D1" s="150"/>
      <c r="E1" s="150"/>
      <c r="F1" s="172"/>
      <c r="G1" s="150"/>
      <c r="H1" s="150"/>
      <c r="I1" s="150"/>
      <c r="J1" s="160" t="s">
        <v>12</v>
      </c>
      <c r="K1" s="161"/>
      <c r="L1" s="160" t="s">
        <v>13</v>
      </c>
      <c r="M1" s="161"/>
      <c r="N1" s="160" t="s">
        <v>14</v>
      </c>
      <c r="O1" s="161"/>
    </row>
    <row r="2" spans="1:16" s="17" customFormat="1" ht="30.6" customHeight="1">
      <c r="A2" s="177"/>
      <c r="B2" s="178"/>
      <c r="C2" s="173"/>
      <c r="D2" s="151"/>
      <c r="E2" s="151"/>
      <c r="F2" s="174"/>
      <c r="G2" s="151"/>
      <c r="H2" s="151"/>
      <c r="I2" s="151"/>
      <c r="J2" s="152" t="s">
        <v>15</v>
      </c>
      <c r="K2" s="154" t="s">
        <v>16</v>
      </c>
      <c r="L2" s="152" t="s">
        <v>17</v>
      </c>
      <c r="M2" s="154" t="s">
        <v>18</v>
      </c>
      <c r="N2" s="152" t="s">
        <v>19</v>
      </c>
      <c r="O2" s="154" t="s">
        <v>20</v>
      </c>
    </row>
    <row r="3" spans="1:16" s="99" customFormat="1" ht="23.25" thickBot="1">
      <c r="A3" s="104" t="s">
        <v>21</v>
      </c>
      <c r="B3" s="105" t="s">
        <v>22</v>
      </c>
      <c r="C3" s="100" t="s">
        <v>57</v>
      </c>
      <c r="D3" s="101" t="s">
        <v>58</v>
      </c>
      <c r="E3" s="101" t="s">
        <v>59</v>
      </c>
      <c r="F3" s="102" t="s">
        <v>23</v>
      </c>
      <c r="G3" s="103" t="s">
        <v>24</v>
      </c>
      <c r="H3" s="103" t="s">
        <v>60</v>
      </c>
      <c r="I3" s="103" t="s">
        <v>123</v>
      </c>
      <c r="J3" s="153"/>
      <c r="K3" s="155"/>
      <c r="L3" s="153"/>
      <c r="M3" s="155"/>
      <c r="N3" s="153"/>
      <c r="O3" s="155"/>
    </row>
    <row r="4" spans="1:16" s="18" customFormat="1" thickBot="1">
      <c r="A4" s="168" t="s">
        <v>25</v>
      </c>
      <c r="B4" s="169"/>
      <c r="C4" s="169"/>
      <c r="D4" s="169"/>
      <c r="E4" s="169"/>
      <c r="F4" s="170"/>
      <c r="G4" s="19">
        <f t="shared" ref="G4:G35" si="0">SUM(J4:O4)</f>
        <v>1735</v>
      </c>
      <c r="H4" s="19"/>
      <c r="I4" s="19"/>
      <c r="J4" s="20">
        <f t="shared" ref="J4:O4" si="1">SUM(J5:J19)</f>
        <v>612</v>
      </c>
      <c r="K4" s="21">
        <f t="shared" si="1"/>
        <v>864</v>
      </c>
      <c r="L4" s="20">
        <f t="shared" si="1"/>
        <v>191</v>
      </c>
      <c r="M4" s="21">
        <f t="shared" si="1"/>
        <v>68</v>
      </c>
      <c r="N4" s="20">
        <f t="shared" si="1"/>
        <v>0</v>
      </c>
      <c r="O4" s="21">
        <f t="shared" si="1"/>
        <v>0</v>
      </c>
    </row>
    <row r="5" spans="1:16" ht="15">
      <c r="A5" s="22" t="s">
        <v>26</v>
      </c>
      <c r="B5" s="23" t="s">
        <v>62</v>
      </c>
      <c r="C5" s="24">
        <v>2</v>
      </c>
      <c r="D5" s="25"/>
      <c r="E5" s="25">
        <v>1</v>
      </c>
      <c r="F5" s="26"/>
      <c r="G5" s="27">
        <f t="shared" si="0"/>
        <v>72</v>
      </c>
      <c r="H5" s="27">
        <v>36</v>
      </c>
      <c r="I5" s="28">
        <v>36</v>
      </c>
      <c r="J5" s="29">
        <v>34</v>
      </c>
      <c r="K5" s="30">
        <v>38</v>
      </c>
      <c r="L5" s="29"/>
      <c r="M5" s="30"/>
      <c r="N5" s="29"/>
      <c r="O5" s="30"/>
    </row>
    <row r="6" spans="1:16" ht="15">
      <c r="A6" s="32" t="s">
        <v>27</v>
      </c>
      <c r="B6" s="33" t="s">
        <v>63</v>
      </c>
      <c r="C6" s="34"/>
      <c r="D6" s="35"/>
      <c r="E6" s="35">
        <v>2</v>
      </c>
      <c r="F6" s="36">
        <v>1</v>
      </c>
      <c r="G6" s="37">
        <f t="shared" si="0"/>
        <v>108</v>
      </c>
      <c r="H6" s="37">
        <v>9</v>
      </c>
      <c r="I6" s="38">
        <v>99</v>
      </c>
      <c r="J6" s="39">
        <v>34</v>
      </c>
      <c r="K6" s="40">
        <v>74</v>
      </c>
      <c r="L6" s="39"/>
      <c r="M6" s="40"/>
      <c r="N6" s="39"/>
      <c r="O6" s="40"/>
    </row>
    <row r="7" spans="1:16" ht="15">
      <c r="A7" s="32" t="s">
        <v>28</v>
      </c>
      <c r="B7" s="33" t="s">
        <v>64</v>
      </c>
      <c r="C7" s="34"/>
      <c r="D7" s="35"/>
      <c r="E7" s="35">
        <v>2</v>
      </c>
      <c r="F7" s="36">
        <v>1</v>
      </c>
      <c r="G7" s="37">
        <f t="shared" si="0"/>
        <v>136</v>
      </c>
      <c r="H7" s="37">
        <v>90</v>
      </c>
      <c r="I7" s="38">
        <v>46</v>
      </c>
      <c r="J7" s="39">
        <v>68</v>
      </c>
      <c r="K7" s="40">
        <v>68</v>
      </c>
      <c r="L7" s="39"/>
      <c r="M7" s="40"/>
      <c r="N7" s="39"/>
      <c r="O7" s="40"/>
    </row>
    <row r="8" spans="1:16" ht="15">
      <c r="A8" s="32" t="s">
        <v>29</v>
      </c>
      <c r="B8" s="33" t="s">
        <v>65</v>
      </c>
      <c r="C8" s="34"/>
      <c r="D8" s="35"/>
      <c r="E8" s="35">
        <v>2</v>
      </c>
      <c r="F8" s="36"/>
      <c r="G8" s="37">
        <f t="shared" si="0"/>
        <v>72</v>
      </c>
      <c r="H8" s="37">
        <v>36</v>
      </c>
      <c r="I8" s="38">
        <v>36</v>
      </c>
      <c r="J8" s="39"/>
      <c r="K8" s="40">
        <v>72</v>
      </c>
      <c r="L8" s="39"/>
      <c r="M8" s="40"/>
      <c r="N8" s="39"/>
      <c r="O8" s="40"/>
    </row>
    <row r="9" spans="1:16" ht="15">
      <c r="A9" s="32" t="s">
        <v>30</v>
      </c>
      <c r="B9" s="33" t="s">
        <v>66</v>
      </c>
      <c r="C9" s="34"/>
      <c r="D9" s="35"/>
      <c r="E9" s="35">
        <v>2</v>
      </c>
      <c r="F9" s="36"/>
      <c r="G9" s="37">
        <f t="shared" si="0"/>
        <v>72</v>
      </c>
      <c r="H9" s="37">
        <v>36</v>
      </c>
      <c r="I9" s="38">
        <v>36</v>
      </c>
      <c r="J9" s="39"/>
      <c r="K9" s="40">
        <v>72</v>
      </c>
      <c r="L9" s="39"/>
      <c r="M9" s="40"/>
      <c r="N9" s="39"/>
      <c r="O9" s="40"/>
    </row>
    <row r="10" spans="1:16" ht="15">
      <c r="A10" s="32" t="s">
        <v>31</v>
      </c>
      <c r="B10" s="33" t="s">
        <v>67</v>
      </c>
      <c r="C10" s="34"/>
      <c r="D10" s="35"/>
      <c r="E10" s="35"/>
      <c r="F10" s="36">
        <v>12</v>
      </c>
      <c r="G10" s="37">
        <f t="shared" si="0"/>
        <v>72</v>
      </c>
      <c r="H10" s="37">
        <v>28</v>
      </c>
      <c r="I10" s="38">
        <v>44</v>
      </c>
      <c r="J10" s="39">
        <v>34</v>
      </c>
      <c r="K10" s="40">
        <v>38</v>
      </c>
      <c r="L10" s="39"/>
      <c r="M10" s="40"/>
      <c r="N10" s="39"/>
      <c r="O10" s="40"/>
    </row>
    <row r="11" spans="1:16" ht="15">
      <c r="A11" s="32" t="s">
        <v>32</v>
      </c>
      <c r="B11" s="33" t="s">
        <v>68</v>
      </c>
      <c r="C11" s="34">
        <v>2</v>
      </c>
      <c r="D11" s="35"/>
      <c r="E11" s="35">
        <v>1</v>
      </c>
      <c r="F11" s="36"/>
      <c r="G11" s="37">
        <f t="shared" si="0"/>
        <v>232</v>
      </c>
      <c r="H11" s="37">
        <v>182</v>
      </c>
      <c r="I11" s="38">
        <v>50</v>
      </c>
      <c r="J11" s="39">
        <v>102</v>
      </c>
      <c r="K11" s="40">
        <v>130</v>
      </c>
      <c r="L11" s="39"/>
      <c r="M11" s="40"/>
      <c r="N11" s="39"/>
      <c r="O11" s="40"/>
    </row>
    <row r="12" spans="1:16" ht="15">
      <c r="A12" s="32" t="s">
        <v>33</v>
      </c>
      <c r="B12" s="33" t="s">
        <v>69</v>
      </c>
      <c r="C12" s="34"/>
      <c r="D12" s="35"/>
      <c r="E12" s="35">
        <v>2</v>
      </c>
      <c r="F12" s="36">
        <v>1</v>
      </c>
      <c r="G12" s="37">
        <f t="shared" si="0"/>
        <v>144</v>
      </c>
      <c r="H12" s="37">
        <v>56</v>
      </c>
      <c r="I12" s="38">
        <v>88</v>
      </c>
      <c r="J12" s="39">
        <v>68</v>
      </c>
      <c r="K12" s="40">
        <v>76</v>
      </c>
      <c r="L12" s="39"/>
      <c r="M12" s="40"/>
      <c r="N12" s="39"/>
      <c r="O12" s="40"/>
      <c r="P12" s="7"/>
    </row>
    <row r="13" spans="1:16" ht="15">
      <c r="A13" s="32" t="s">
        <v>34</v>
      </c>
      <c r="B13" s="33" t="s">
        <v>70</v>
      </c>
      <c r="C13" s="34"/>
      <c r="D13" s="35"/>
      <c r="E13" s="35">
        <v>12</v>
      </c>
      <c r="F13" s="36"/>
      <c r="G13" s="37">
        <f t="shared" si="0"/>
        <v>72</v>
      </c>
      <c r="H13" s="37">
        <v>4</v>
      </c>
      <c r="I13" s="38">
        <v>68</v>
      </c>
      <c r="J13" s="39">
        <v>34</v>
      </c>
      <c r="K13" s="40">
        <v>38</v>
      </c>
      <c r="L13" s="39"/>
      <c r="M13" s="40"/>
      <c r="N13" s="39"/>
      <c r="O13" s="40"/>
    </row>
    <row r="14" spans="1:16" ht="15">
      <c r="A14" s="32" t="s">
        <v>35</v>
      </c>
      <c r="B14" s="33" t="s">
        <v>71</v>
      </c>
      <c r="C14" s="34"/>
      <c r="D14" s="35"/>
      <c r="E14" s="35">
        <v>2</v>
      </c>
      <c r="F14" s="36"/>
      <c r="G14" s="37">
        <f t="shared" si="0"/>
        <v>68</v>
      </c>
      <c r="H14" s="37">
        <v>20</v>
      </c>
      <c r="I14" s="38">
        <v>48</v>
      </c>
      <c r="J14" s="39"/>
      <c r="K14" s="40">
        <v>68</v>
      </c>
      <c r="L14" s="39"/>
      <c r="M14" s="40"/>
      <c r="N14" s="39"/>
      <c r="O14" s="40"/>
    </row>
    <row r="15" spans="1:16" ht="15">
      <c r="A15" s="32" t="s">
        <v>36</v>
      </c>
      <c r="B15" s="33" t="s">
        <v>72</v>
      </c>
      <c r="C15" s="34">
        <v>2</v>
      </c>
      <c r="D15" s="35"/>
      <c r="E15" s="35"/>
      <c r="F15" s="36">
        <v>1</v>
      </c>
      <c r="G15" s="37">
        <f t="shared" si="0"/>
        <v>144</v>
      </c>
      <c r="H15" s="37">
        <v>106</v>
      </c>
      <c r="I15" s="38">
        <v>38</v>
      </c>
      <c r="J15" s="39">
        <v>65</v>
      </c>
      <c r="K15" s="40">
        <v>79</v>
      </c>
      <c r="L15" s="39"/>
      <c r="M15" s="40"/>
      <c r="N15" s="39"/>
      <c r="O15" s="40"/>
    </row>
    <row r="16" spans="1:16" ht="15">
      <c r="A16" s="32" t="s">
        <v>37</v>
      </c>
      <c r="B16" s="33" t="s">
        <v>73</v>
      </c>
      <c r="C16" s="34"/>
      <c r="D16" s="35"/>
      <c r="E16" s="35"/>
      <c r="F16" s="36">
        <v>12</v>
      </c>
      <c r="G16" s="37">
        <f t="shared" si="0"/>
        <v>144</v>
      </c>
      <c r="H16" s="37">
        <v>50</v>
      </c>
      <c r="I16" s="38">
        <v>94</v>
      </c>
      <c r="J16" s="39">
        <v>65</v>
      </c>
      <c r="K16" s="40">
        <v>79</v>
      </c>
      <c r="L16" s="39"/>
      <c r="M16" s="40"/>
      <c r="N16" s="39"/>
      <c r="O16" s="40"/>
    </row>
    <row r="17" spans="1:15" ht="15">
      <c r="A17" s="32" t="s">
        <v>38</v>
      </c>
      <c r="B17" s="33" t="s">
        <v>74</v>
      </c>
      <c r="C17" s="34"/>
      <c r="D17" s="35"/>
      <c r="E17" s="35">
        <v>1</v>
      </c>
      <c r="F17" s="36"/>
      <c r="G17" s="37">
        <f t="shared" si="0"/>
        <v>108</v>
      </c>
      <c r="H17" s="37">
        <v>65</v>
      </c>
      <c r="I17" s="38">
        <v>43</v>
      </c>
      <c r="J17" s="39">
        <v>108</v>
      </c>
      <c r="K17" s="40"/>
      <c r="L17" s="39"/>
      <c r="M17" s="40"/>
      <c r="N17" s="39"/>
      <c r="O17" s="40"/>
    </row>
    <row r="18" spans="1:15" thickBot="1">
      <c r="A18" s="32" t="s">
        <v>39</v>
      </c>
      <c r="B18" s="33" t="s">
        <v>75</v>
      </c>
      <c r="C18" s="34"/>
      <c r="D18" s="35">
        <v>2</v>
      </c>
      <c r="E18" s="35"/>
      <c r="F18" s="36"/>
      <c r="G18" s="37">
        <f t="shared" si="0"/>
        <v>32</v>
      </c>
      <c r="H18" s="37">
        <v>18</v>
      </c>
      <c r="I18" s="38">
        <v>14</v>
      </c>
      <c r="J18" s="39"/>
      <c r="K18" s="40">
        <v>32</v>
      </c>
      <c r="L18" s="39"/>
      <c r="M18" s="40"/>
      <c r="N18" s="39"/>
      <c r="O18" s="40"/>
    </row>
    <row r="19" spans="1:15" s="9" customFormat="1" thickBot="1">
      <c r="A19" s="168" t="s">
        <v>113</v>
      </c>
      <c r="B19" s="169"/>
      <c r="C19" s="169"/>
      <c r="D19" s="169"/>
      <c r="E19" s="169"/>
      <c r="F19" s="170"/>
      <c r="G19" s="42">
        <f t="shared" si="0"/>
        <v>259</v>
      </c>
      <c r="H19" s="42"/>
      <c r="I19" s="42"/>
      <c r="J19" s="43">
        <f t="shared" ref="J19:O19" si="2">SUM(J20:J24)</f>
        <v>0</v>
      </c>
      <c r="K19" s="44">
        <f t="shared" si="2"/>
        <v>0</v>
      </c>
      <c r="L19" s="43">
        <f t="shared" si="2"/>
        <v>191</v>
      </c>
      <c r="M19" s="44">
        <f t="shared" si="2"/>
        <v>68</v>
      </c>
      <c r="N19" s="43">
        <f t="shared" si="2"/>
        <v>0</v>
      </c>
      <c r="O19" s="44">
        <f t="shared" si="2"/>
        <v>0</v>
      </c>
    </row>
    <row r="20" spans="1:15" ht="15">
      <c r="A20" s="22" t="s">
        <v>125</v>
      </c>
      <c r="B20" s="23" t="s">
        <v>76</v>
      </c>
      <c r="C20" s="45"/>
      <c r="D20" s="46"/>
      <c r="E20" s="46"/>
      <c r="F20" s="47" t="s">
        <v>115</v>
      </c>
      <c r="G20" s="48">
        <f t="shared" si="0"/>
        <v>50</v>
      </c>
      <c r="H20" s="48">
        <v>30</v>
      </c>
      <c r="I20" s="49">
        <v>20</v>
      </c>
      <c r="J20" s="50"/>
      <c r="K20" s="51"/>
      <c r="L20" s="50">
        <v>50</v>
      </c>
      <c r="M20" s="51"/>
      <c r="N20" s="50"/>
      <c r="O20" s="51"/>
    </row>
    <row r="21" spans="1:15" ht="15">
      <c r="A21" s="32" t="s">
        <v>126</v>
      </c>
      <c r="B21" s="33" t="s">
        <v>77</v>
      </c>
      <c r="C21" s="53"/>
      <c r="D21" s="54"/>
      <c r="E21" s="54"/>
      <c r="F21" s="55" t="s">
        <v>115</v>
      </c>
      <c r="G21" s="56">
        <f t="shared" si="0"/>
        <v>67</v>
      </c>
      <c r="H21" s="56">
        <v>30</v>
      </c>
      <c r="I21" s="57">
        <v>37</v>
      </c>
      <c r="J21" s="58"/>
      <c r="K21" s="59"/>
      <c r="L21" s="58">
        <v>67</v>
      </c>
      <c r="M21" s="59"/>
      <c r="N21" s="58"/>
      <c r="O21" s="59"/>
    </row>
    <row r="22" spans="1:15" ht="15">
      <c r="A22" s="32" t="s">
        <v>127</v>
      </c>
      <c r="B22" s="33" t="s">
        <v>78</v>
      </c>
      <c r="C22" s="53"/>
      <c r="D22" s="54" t="s">
        <v>116</v>
      </c>
      <c r="E22" s="54"/>
      <c r="F22" s="55"/>
      <c r="G22" s="56">
        <f t="shared" si="0"/>
        <v>68</v>
      </c>
      <c r="H22" s="56">
        <v>40</v>
      </c>
      <c r="I22" s="57">
        <v>28</v>
      </c>
      <c r="J22" s="58"/>
      <c r="K22" s="59"/>
      <c r="L22" s="58"/>
      <c r="M22" s="59">
        <v>68</v>
      </c>
      <c r="N22" s="58"/>
      <c r="O22" s="59"/>
    </row>
    <row r="23" spans="1:15" ht="15">
      <c r="A23" s="32" t="s">
        <v>128</v>
      </c>
      <c r="B23" s="33" t="s">
        <v>70</v>
      </c>
      <c r="C23" s="53"/>
      <c r="D23" s="54"/>
      <c r="E23" s="54" t="s">
        <v>115</v>
      </c>
      <c r="F23" s="55"/>
      <c r="G23" s="56">
        <f t="shared" si="0"/>
        <v>40</v>
      </c>
      <c r="H23" s="56">
        <v>4</v>
      </c>
      <c r="I23" s="57">
        <v>36</v>
      </c>
      <c r="J23" s="58"/>
      <c r="K23" s="59"/>
      <c r="L23" s="58">
        <v>40</v>
      </c>
      <c r="M23" s="59"/>
      <c r="N23" s="58"/>
      <c r="O23" s="59"/>
    </row>
    <row r="24" spans="1:15" thickBot="1">
      <c r="A24" s="32" t="s">
        <v>129</v>
      </c>
      <c r="B24" s="33" t="s">
        <v>87</v>
      </c>
      <c r="C24" s="53"/>
      <c r="D24" s="54"/>
      <c r="E24" s="54"/>
      <c r="F24" s="55" t="s">
        <v>115</v>
      </c>
      <c r="G24" s="56">
        <f t="shared" si="0"/>
        <v>34</v>
      </c>
      <c r="H24" s="56">
        <v>24</v>
      </c>
      <c r="I24" s="57">
        <v>10</v>
      </c>
      <c r="J24" s="58"/>
      <c r="K24" s="59"/>
      <c r="L24" s="58">
        <v>34</v>
      </c>
      <c r="M24" s="59"/>
      <c r="N24" s="58"/>
      <c r="O24" s="59"/>
    </row>
    <row r="25" spans="1:15" s="9" customFormat="1" thickBot="1">
      <c r="A25" s="162" t="s">
        <v>40</v>
      </c>
      <c r="B25" s="163"/>
      <c r="C25" s="163"/>
      <c r="D25" s="163"/>
      <c r="E25" s="163"/>
      <c r="F25" s="164"/>
      <c r="G25" s="61">
        <f t="shared" si="0"/>
        <v>2693</v>
      </c>
      <c r="H25" s="61"/>
      <c r="I25" s="61"/>
      <c r="J25" s="62">
        <f t="shared" ref="J25:O25" si="3">J26+J35+J57</f>
        <v>0</v>
      </c>
      <c r="K25" s="63">
        <f t="shared" si="3"/>
        <v>0</v>
      </c>
      <c r="L25" s="62">
        <f t="shared" si="3"/>
        <v>421</v>
      </c>
      <c r="M25" s="63">
        <f t="shared" si="3"/>
        <v>796</v>
      </c>
      <c r="N25" s="62">
        <f t="shared" si="3"/>
        <v>612</v>
      </c>
      <c r="O25" s="63">
        <f t="shared" si="3"/>
        <v>864</v>
      </c>
    </row>
    <row r="26" spans="1:15" s="9" customFormat="1" thickBot="1">
      <c r="A26" s="162" t="s">
        <v>41</v>
      </c>
      <c r="B26" s="163"/>
      <c r="C26" s="163"/>
      <c r="D26" s="163"/>
      <c r="E26" s="163"/>
      <c r="F26" s="164"/>
      <c r="G26" s="61">
        <f t="shared" si="0"/>
        <v>494</v>
      </c>
      <c r="H26" s="61"/>
      <c r="I26" s="61"/>
      <c r="J26" s="62">
        <f t="shared" ref="J26:O26" si="4">SUM(J27:J34)</f>
        <v>0</v>
      </c>
      <c r="K26" s="63">
        <f t="shared" si="4"/>
        <v>0</v>
      </c>
      <c r="L26" s="62">
        <f t="shared" si="4"/>
        <v>200</v>
      </c>
      <c r="M26" s="63">
        <f t="shared" si="4"/>
        <v>240</v>
      </c>
      <c r="N26" s="62">
        <f t="shared" si="4"/>
        <v>54</v>
      </c>
      <c r="O26" s="63">
        <f t="shared" si="4"/>
        <v>0</v>
      </c>
    </row>
    <row r="27" spans="1:15" ht="15">
      <c r="A27" s="22" t="s">
        <v>42</v>
      </c>
      <c r="B27" s="23" t="s">
        <v>93</v>
      </c>
      <c r="C27" s="24"/>
      <c r="D27" s="25"/>
      <c r="E27" s="25">
        <v>3</v>
      </c>
      <c r="F27" s="26"/>
      <c r="G27" s="114">
        <f t="shared" si="0"/>
        <v>58</v>
      </c>
      <c r="H27" s="115">
        <v>30</v>
      </c>
      <c r="I27" s="116">
        <v>18</v>
      </c>
      <c r="J27" s="29"/>
      <c r="K27" s="30"/>
      <c r="L27" s="29">
        <v>58</v>
      </c>
      <c r="M27" s="30"/>
      <c r="N27" s="31"/>
      <c r="O27" s="109"/>
    </row>
    <row r="28" spans="1:15" ht="15">
      <c r="A28" s="32" t="s">
        <v>43</v>
      </c>
      <c r="B28" s="33" t="s">
        <v>94</v>
      </c>
      <c r="C28" s="34"/>
      <c r="D28" s="35"/>
      <c r="E28" s="35">
        <v>3</v>
      </c>
      <c r="F28" s="36"/>
      <c r="G28" s="117">
        <f t="shared" si="0"/>
        <v>88</v>
      </c>
      <c r="H28" s="37">
        <v>60</v>
      </c>
      <c r="I28" s="118">
        <v>28</v>
      </c>
      <c r="J28" s="39"/>
      <c r="K28" s="40"/>
      <c r="L28" s="39">
        <v>88</v>
      </c>
      <c r="M28" s="40"/>
      <c r="N28" s="41"/>
      <c r="O28" s="40"/>
    </row>
    <row r="29" spans="1:15" ht="15">
      <c r="A29" s="32" t="s">
        <v>44</v>
      </c>
      <c r="B29" s="33" t="s">
        <v>95</v>
      </c>
      <c r="C29" s="34"/>
      <c r="D29" s="35"/>
      <c r="E29" s="35">
        <v>4</v>
      </c>
      <c r="F29" s="36"/>
      <c r="G29" s="117">
        <f t="shared" si="0"/>
        <v>72</v>
      </c>
      <c r="H29" s="37">
        <v>50</v>
      </c>
      <c r="I29" s="118">
        <v>22</v>
      </c>
      <c r="J29" s="39"/>
      <c r="K29" s="40"/>
      <c r="L29" s="39"/>
      <c r="M29" s="40">
        <v>72</v>
      </c>
      <c r="N29" s="41"/>
      <c r="O29" s="40"/>
    </row>
    <row r="30" spans="1:15" ht="15">
      <c r="A30" s="32" t="s">
        <v>45</v>
      </c>
      <c r="B30" s="33" t="s">
        <v>96</v>
      </c>
      <c r="C30" s="34"/>
      <c r="D30" s="35"/>
      <c r="E30" s="35">
        <v>4</v>
      </c>
      <c r="F30" s="36"/>
      <c r="G30" s="117">
        <f t="shared" si="0"/>
        <v>48</v>
      </c>
      <c r="H30" s="37">
        <v>30</v>
      </c>
      <c r="I30" s="118">
        <v>18</v>
      </c>
      <c r="J30" s="39"/>
      <c r="K30" s="40"/>
      <c r="L30" s="39"/>
      <c r="M30" s="40">
        <v>48</v>
      </c>
      <c r="N30" s="41"/>
      <c r="O30" s="40"/>
    </row>
    <row r="31" spans="1:15" ht="15">
      <c r="A31" s="32" t="s">
        <v>46</v>
      </c>
      <c r="B31" s="33" t="s">
        <v>97</v>
      </c>
      <c r="C31" s="34"/>
      <c r="D31" s="35"/>
      <c r="E31" s="35"/>
      <c r="F31" s="36">
        <v>3</v>
      </c>
      <c r="G31" s="117">
        <f t="shared" si="0"/>
        <v>54</v>
      </c>
      <c r="H31" s="37">
        <v>30</v>
      </c>
      <c r="I31" s="118">
        <v>24</v>
      </c>
      <c r="J31" s="39"/>
      <c r="K31" s="40"/>
      <c r="L31" s="39">
        <v>54</v>
      </c>
      <c r="M31" s="40"/>
      <c r="N31" s="41"/>
      <c r="O31" s="40"/>
    </row>
    <row r="32" spans="1:15" ht="15">
      <c r="A32" s="32" t="s">
        <v>47</v>
      </c>
      <c r="B32" s="33" t="s">
        <v>98</v>
      </c>
      <c r="C32" s="34"/>
      <c r="D32" s="35"/>
      <c r="E32" s="35"/>
      <c r="F32" s="36">
        <v>5</v>
      </c>
      <c r="G32" s="117">
        <f t="shared" si="0"/>
        <v>54</v>
      </c>
      <c r="H32" s="37">
        <v>30</v>
      </c>
      <c r="I32" s="118">
        <v>24</v>
      </c>
      <c r="J32" s="39"/>
      <c r="K32" s="40"/>
      <c r="L32" s="39"/>
      <c r="M32" s="40"/>
      <c r="N32" s="41">
        <v>54</v>
      </c>
      <c r="O32" s="40"/>
    </row>
    <row r="33" spans="1:15" ht="15">
      <c r="A33" s="32" t="s">
        <v>48</v>
      </c>
      <c r="B33" s="33" t="s">
        <v>99</v>
      </c>
      <c r="C33" s="34"/>
      <c r="D33" s="35"/>
      <c r="E33" s="35"/>
      <c r="F33" s="36">
        <v>4</v>
      </c>
      <c r="G33" s="117">
        <f t="shared" si="0"/>
        <v>72</v>
      </c>
      <c r="H33" s="37">
        <v>50</v>
      </c>
      <c r="I33" s="118">
        <v>22</v>
      </c>
      <c r="J33" s="39"/>
      <c r="K33" s="40"/>
      <c r="L33" s="39"/>
      <c r="M33" s="40">
        <v>72</v>
      </c>
      <c r="N33" s="41"/>
      <c r="O33" s="40"/>
    </row>
    <row r="34" spans="1:15" thickBot="1">
      <c r="A34" s="32" t="s">
        <v>49</v>
      </c>
      <c r="B34" s="33" t="s">
        <v>100</v>
      </c>
      <c r="C34" s="122"/>
      <c r="D34" s="123"/>
      <c r="E34" s="123">
        <v>4</v>
      </c>
      <c r="F34" s="124"/>
      <c r="G34" s="119">
        <f t="shared" si="0"/>
        <v>48</v>
      </c>
      <c r="H34" s="120">
        <v>33</v>
      </c>
      <c r="I34" s="121">
        <v>15</v>
      </c>
      <c r="J34" s="39"/>
      <c r="K34" s="40"/>
      <c r="L34" s="39"/>
      <c r="M34" s="40">
        <v>48</v>
      </c>
      <c r="N34" s="41"/>
      <c r="O34" s="40"/>
    </row>
    <row r="35" spans="1:15" s="9" customFormat="1" thickBot="1">
      <c r="A35" s="162" t="s">
        <v>50</v>
      </c>
      <c r="B35" s="163"/>
      <c r="C35" s="163"/>
      <c r="D35" s="163"/>
      <c r="E35" s="163"/>
      <c r="F35" s="164"/>
      <c r="G35" s="61">
        <f t="shared" si="0"/>
        <v>1983</v>
      </c>
      <c r="H35" s="61"/>
      <c r="I35" s="66"/>
      <c r="J35" s="62">
        <f t="shared" ref="J35:O35" si="5">J36+J43+J50+J56</f>
        <v>0</v>
      </c>
      <c r="K35" s="62">
        <f t="shared" si="5"/>
        <v>0</v>
      </c>
      <c r="L35" s="62">
        <f t="shared" si="5"/>
        <v>221</v>
      </c>
      <c r="M35" s="62">
        <f t="shared" si="5"/>
        <v>556</v>
      </c>
      <c r="N35" s="62">
        <f t="shared" si="5"/>
        <v>558</v>
      </c>
      <c r="O35" s="110">
        <f t="shared" si="5"/>
        <v>648</v>
      </c>
    </row>
    <row r="36" spans="1:15" s="8" customFormat="1" thickBot="1">
      <c r="A36" s="67" t="s">
        <v>51</v>
      </c>
      <c r="B36" s="68" t="s">
        <v>101</v>
      </c>
      <c r="C36" s="69"/>
      <c r="D36" s="70"/>
      <c r="E36" s="70"/>
      <c r="F36" s="71"/>
      <c r="G36" s="72">
        <f t="shared" ref="G36:G58" si="6">SUM(J36:O36)</f>
        <v>677</v>
      </c>
      <c r="H36" s="72"/>
      <c r="I36" s="73"/>
      <c r="J36" s="74">
        <f t="shared" ref="J36:O36" si="7">SUM(J37:J41)</f>
        <v>0</v>
      </c>
      <c r="K36" s="75">
        <f t="shared" si="7"/>
        <v>0</v>
      </c>
      <c r="L36" s="74">
        <f t="shared" si="7"/>
        <v>221</v>
      </c>
      <c r="M36" s="75">
        <f t="shared" si="7"/>
        <v>456</v>
      </c>
      <c r="N36" s="76">
        <f t="shared" si="7"/>
        <v>0</v>
      </c>
      <c r="O36" s="75">
        <f t="shared" si="7"/>
        <v>0</v>
      </c>
    </row>
    <row r="37" spans="1:15" ht="15">
      <c r="A37" s="22" t="s">
        <v>79</v>
      </c>
      <c r="B37" s="23" t="s">
        <v>102</v>
      </c>
      <c r="C37" s="77">
        <v>4</v>
      </c>
      <c r="D37" s="65"/>
      <c r="E37" s="65"/>
      <c r="F37" s="78">
        <v>3</v>
      </c>
      <c r="G37" s="79">
        <f t="shared" si="6"/>
        <v>205</v>
      </c>
      <c r="H37" s="27">
        <v>140</v>
      </c>
      <c r="I37" s="49">
        <v>65</v>
      </c>
      <c r="J37" s="50"/>
      <c r="K37" s="51"/>
      <c r="L37" s="50">
        <v>85</v>
      </c>
      <c r="M37" s="51">
        <v>120</v>
      </c>
      <c r="N37" s="52"/>
      <c r="O37" s="111"/>
    </row>
    <row r="38" spans="1:15" ht="15">
      <c r="A38" s="32" t="s">
        <v>103</v>
      </c>
      <c r="B38" s="33" t="s">
        <v>104</v>
      </c>
      <c r="C38" s="34">
        <v>4</v>
      </c>
      <c r="D38" s="35"/>
      <c r="E38" s="35"/>
      <c r="F38" s="36">
        <v>3</v>
      </c>
      <c r="G38" s="80">
        <f t="shared" si="6"/>
        <v>178</v>
      </c>
      <c r="H38" s="37">
        <v>123</v>
      </c>
      <c r="I38" s="57">
        <v>55</v>
      </c>
      <c r="J38" s="58"/>
      <c r="K38" s="59"/>
      <c r="L38" s="58">
        <v>34</v>
      </c>
      <c r="M38" s="59">
        <v>144</v>
      </c>
      <c r="N38" s="60"/>
      <c r="O38" s="59"/>
    </row>
    <row r="39" spans="1:15" ht="15">
      <c r="A39" s="32" t="s">
        <v>105</v>
      </c>
      <c r="B39" s="33" t="s">
        <v>106</v>
      </c>
      <c r="C39" s="34">
        <v>4</v>
      </c>
      <c r="D39" s="35"/>
      <c r="E39" s="35"/>
      <c r="F39" s="36">
        <v>3</v>
      </c>
      <c r="G39" s="80">
        <f t="shared" si="6"/>
        <v>222</v>
      </c>
      <c r="H39" s="37">
        <v>152</v>
      </c>
      <c r="I39" s="57">
        <v>70</v>
      </c>
      <c r="J39" s="58"/>
      <c r="K39" s="59"/>
      <c r="L39" s="58">
        <v>102</v>
      </c>
      <c r="M39" s="59">
        <v>120</v>
      </c>
      <c r="N39" s="60"/>
      <c r="O39" s="59"/>
    </row>
    <row r="40" spans="1:15" ht="15">
      <c r="A40" s="32" t="s">
        <v>80</v>
      </c>
      <c r="B40" s="33" t="s">
        <v>81</v>
      </c>
      <c r="C40" s="34"/>
      <c r="D40" s="35"/>
      <c r="E40" s="35">
        <v>4</v>
      </c>
      <c r="F40" s="36"/>
      <c r="G40" s="80">
        <f t="shared" si="6"/>
        <v>36</v>
      </c>
      <c r="H40" s="80"/>
      <c r="I40" s="57">
        <v>36</v>
      </c>
      <c r="J40" s="58"/>
      <c r="K40" s="59"/>
      <c r="L40" s="58"/>
      <c r="M40" s="59">
        <v>36</v>
      </c>
      <c r="N40" s="60"/>
      <c r="O40" s="59"/>
    </row>
    <row r="41" spans="1:15" ht="15">
      <c r="A41" s="32" t="s">
        <v>82</v>
      </c>
      <c r="B41" s="33" t="s">
        <v>83</v>
      </c>
      <c r="C41" s="34"/>
      <c r="D41" s="35"/>
      <c r="E41" s="35">
        <v>4</v>
      </c>
      <c r="F41" s="36"/>
      <c r="G41" s="80">
        <f t="shared" si="6"/>
        <v>36</v>
      </c>
      <c r="H41" s="80"/>
      <c r="I41" s="57">
        <v>36</v>
      </c>
      <c r="J41" s="58"/>
      <c r="K41" s="59"/>
      <c r="L41" s="58"/>
      <c r="M41" s="59">
        <v>36</v>
      </c>
      <c r="N41" s="60"/>
      <c r="O41" s="59"/>
    </row>
    <row r="42" spans="1:15" thickBot="1">
      <c r="A42" s="89" t="s">
        <v>51</v>
      </c>
      <c r="B42" s="90" t="s">
        <v>132</v>
      </c>
      <c r="C42" s="125">
        <v>4</v>
      </c>
      <c r="D42" s="126"/>
      <c r="E42" s="126"/>
      <c r="F42" s="127"/>
      <c r="G42" s="128"/>
      <c r="H42" s="128"/>
      <c r="I42" s="129"/>
      <c r="J42" s="130"/>
      <c r="K42" s="131"/>
      <c r="L42" s="130"/>
      <c r="M42" s="131"/>
      <c r="N42" s="132"/>
      <c r="O42" s="131"/>
    </row>
    <row r="43" spans="1:15" s="8" customFormat="1" thickBot="1">
      <c r="A43" s="67" t="s">
        <v>52</v>
      </c>
      <c r="B43" s="68" t="s">
        <v>107</v>
      </c>
      <c r="C43" s="69"/>
      <c r="D43" s="70"/>
      <c r="E43" s="70"/>
      <c r="F43" s="71"/>
      <c r="G43" s="72">
        <f t="shared" si="6"/>
        <v>673</v>
      </c>
      <c r="H43" s="72"/>
      <c r="I43" s="72"/>
      <c r="J43" s="74">
        <f t="shared" ref="J43:O43" si="8">SUM(J44:J48)</f>
        <v>0</v>
      </c>
      <c r="K43" s="75">
        <f t="shared" si="8"/>
        <v>0</v>
      </c>
      <c r="L43" s="74">
        <f t="shared" si="8"/>
        <v>0</v>
      </c>
      <c r="M43" s="75">
        <f t="shared" si="8"/>
        <v>48</v>
      </c>
      <c r="N43" s="76">
        <f t="shared" si="8"/>
        <v>439</v>
      </c>
      <c r="O43" s="75">
        <f t="shared" si="8"/>
        <v>186</v>
      </c>
    </row>
    <row r="44" spans="1:15" ht="30">
      <c r="A44" s="22" t="s">
        <v>84</v>
      </c>
      <c r="B44" s="23" t="s">
        <v>108</v>
      </c>
      <c r="C44" s="77">
        <v>6</v>
      </c>
      <c r="D44" s="65"/>
      <c r="E44" s="65"/>
      <c r="F44" s="78">
        <v>45</v>
      </c>
      <c r="G44" s="79">
        <f t="shared" si="6"/>
        <v>214</v>
      </c>
      <c r="H44" s="27">
        <v>150</v>
      </c>
      <c r="I44" s="49">
        <v>65</v>
      </c>
      <c r="J44" s="50"/>
      <c r="K44" s="51"/>
      <c r="L44" s="50"/>
      <c r="M44" s="51">
        <v>48</v>
      </c>
      <c r="N44" s="52">
        <v>122</v>
      </c>
      <c r="O44" s="111">
        <v>44</v>
      </c>
    </row>
    <row r="45" spans="1:15" ht="30">
      <c r="A45" s="32" t="s">
        <v>91</v>
      </c>
      <c r="B45" s="33" t="s">
        <v>109</v>
      </c>
      <c r="C45" s="34">
        <v>6</v>
      </c>
      <c r="D45" s="35"/>
      <c r="E45" s="35"/>
      <c r="F45" s="36">
        <v>5</v>
      </c>
      <c r="G45" s="80">
        <f t="shared" si="6"/>
        <v>151</v>
      </c>
      <c r="H45" s="37">
        <v>105</v>
      </c>
      <c r="I45" s="57">
        <v>45</v>
      </c>
      <c r="J45" s="58"/>
      <c r="K45" s="59"/>
      <c r="L45" s="58"/>
      <c r="M45" s="59"/>
      <c r="N45" s="60">
        <v>119</v>
      </c>
      <c r="O45" s="59">
        <v>32</v>
      </c>
    </row>
    <row r="46" spans="1:15" ht="30">
      <c r="A46" s="32" t="s">
        <v>110</v>
      </c>
      <c r="B46" s="33" t="s">
        <v>111</v>
      </c>
      <c r="C46" s="34">
        <v>6</v>
      </c>
      <c r="D46" s="35"/>
      <c r="E46" s="35"/>
      <c r="F46" s="36">
        <v>5</v>
      </c>
      <c r="G46" s="80">
        <f t="shared" si="6"/>
        <v>164</v>
      </c>
      <c r="H46" s="37">
        <v>114</v>
      </c>
      <c r="I46" s="57">
        <v>50</v>
      </c>
      <c r="J46" s="58"/>
      <c r="K46" s="59"/>
      <c r="L46" s="58"/>
      <c r="M46" s="59"/>
      <c r="N46" s="60">
        <v>126</v>
      </c>
      <c r="O46" s="59">
        <v>38</v>
      </c>
    </row>
    <row r="47" spans="1:15" ht="15">
      <c r="A47" s="32" t="s">
        <v>85</v>
      </c>
      <c r="B47" s="33" t="s">
        <v>81</v>
      </c>
      <c r="C47" s="34"/>
      <c r="D47" s="35"/>
      <c r="E47" s="35">
        <v>5</v>
      </c>
      <c r="F47" s="36"/>
      <c r="G47" s="80">
        <f t="shared" si="6"/>
        <v>72</v>
      </c>
      <c r="H47" s="80"/>
      <c r="I47" s="57">
        <v>72</v>
      </c>
      <c r="J47" s="58"/>
      <c r="K47" s="59"/>
      <c r="L47" s="58"/>
      <c r="M47" s="59"/>
      <c r="N47" s="60">
        <v>72</v>
      </c>
      <c r="O47" s="59"/>
    </row>
    <row r="48" spans="1:15" ht="15">
      <c r="A48" s="32" t="s">
        <v>86</v>
      </c>
      <c r="B48" s="33" t="s">
        <v>83</v>
      </c>
      <c r="C48" s="34"/>
      <c r="D48" s="35"/>
      <c r="E48" s="35">
        <v>6</v>
      </c>
      <c r="F48" s="36"/>
      <c r="G48" s="80">
        <f t="shared" si="6"/>
        <v>72</v>
      </c>
      <c r="H48" s="80"/>
      <c r="I48" s="57">
        <v>72</v>
      </c>
      <c r="J48" s="58"/>
      <c r="K48" s="59"/>
      <c r="L48" s="58"/>
      <c r="M48" s="59"/>
      <c r="N48" s="60"/>
      <c r="O48" s="59">
        <v>72</v>
      </c>
    </row>
    <row r="49" spans="1:15" thickBot="1">
      <c r="A49" s="89" t="s">
        <v>52</v>
      </c>
      <c r="B49" s="90" t="s">
        <v>132</v>
      </c>
      <c r="C49" s="125">
        <v>6</v>
      </c>
      <c r="D49" s="126"/>
      <c r="E49" s="126"/>
      <c r="F49" s="127"/>
      <c r="G49" s="128"/>
      <c r="H49" s="128"/>
      <c r="I49" s="129"/>
      <c r="J49" s="130"/>
      <c r="K49" s="131"/>
      <c r="L49" s="130"/>
      <c r="M49" s="131"/>
      <c r="N49" s="132"/>
      <c r="O49" s="131"/>
    </row>
    <row r="50" spans="1:15" s="8" customFormat="1" ht="29.25" thickBot="1">
      <c r="A50" s="67" t="s">
        <v>53</v>
      </c>
      <c r="B50" s="106" t="s">
        <v>112</v>
      </c>
      <c r="C50" s="69"/>
      <c r="D50" s="70"/>
      <c r="E50" s="70"/>
      <c r="F50" s="71"/>
      <c r="G50" s="72">
        <f t="shared" si="6"/>
        <v>489</v>
      </c>
      <c r="H50" s="72"/>
      <c r="I50" s="72"/>
      <c r="J50" s="74">
        <f t="shared" ref="J50:O50" si="9">SUM(J51:J54)</f>
        <v>0</v>
      </c>
      <c r="K50" s="75">
        <f t="shared" si="9"/>
        <v>0</v>
      </c>
      <c r="L50" s="74">
        <f t="shared" si="9"/>
        <v>0</v>
      </c>
      <c r="M50" s="75">
        <f t="shared" si="9"/>
        <v>52</v>
      </c>
      <c r="N50" s="76">
        <f t="shared" si="9"/>
        <v>119</v>
      </c>
      <c r="O50" s="75">
        <f t="shared" si="9"/>
        <v>318</v>
      </c>
    </row>
    <row r="51" spans="1:15" ht="15">
      <c r="A51" s="22" t="s">
        <v>88</v>
      </c>
      <c r="B51" s="23" t="s">
        <v>124</v>
      </c>
      <c r="C51" s="77">
        <v>5</v>
      </c>
      <c r="D51" s="65"/>
      <c r="E51" s="65"/>
      <c r="F51" s="78">
        <v>4</v>
      </c>
      <c r="G51" s="80">
        <v>120</v>
      </c>
      <c r="H51" s="79">
        <v>72</v>
      </c>
      <c r="I51" s="49">
        <v>48</v>
      </c>
      <c r="J51" s="112"/>
      <c r="K51" s="111"/>
      <c r="L51" s="112"/>
      <c r="M51" s="111">
        <v>52</v>
      </c>
      <c r="N51" s="113">
        <v>68</v>
      </c>
      <c r="O51" s="111"/>
    </row>
    <row r="52" spans="1:15" ht="30">
      <c r="A52" s="22" t="s">
        <v>130</v>
      </c>
      <c r="B52" s="23" t="s">
        <v>131</v>
      </c>
      <c r="C52" s="77">
        <v>6</v>
      </c>
      <c r="D52" s="65"/>
      <c r="E52" s="65"/>
      <c r="F52" s="78">
        <v>5</v>
      </c>
      <c r="G52" s="80">
        <v>153</v>
      </c>
      <c r="H52" s="79">
        <v>91</v>
      </c>
      <c r="I52" s="49">
        <v>62</v>
      </c>
      <c r="J52" s="50"/>
      <c r="K52" s="51"/>
      <c r="L52" s="50"/>
      <c r="M52" s="51"/>
      <c r="N52" s="52">
        <v>51</v>
      </c>
      <c r="O52" s="51">
        <v>102</v>
      </c>
    </row>
    <row r="53" spans="1:15" ht="15">
      <c r="A53" s="32" t="s">
        <v>89</v>
      </c>
      <c r="B53" s="33" t="s">
        <v>81</v>
      </c>
      <c r="C53" s="34"/>
      <c r="D53" s="35"/>
      <c r="E53" s="35">
        <v>6</v>
      </c>
      <c r="F53" s="36"/>
      <c r="G53" s="80">
        <f t="shared" si="6"/>
        <v>72</v>
      </c>
      <c r="H53" s="80"/>
      <c r="I53" s="57"/>
      <c r="J53" s="58"/>
      <c r="K53" s="59"/>
      <c r="L53" s="58"/>
      <c r="M53" s="59"/>
      <c r="N53" s="60"/>
      <c r="O53" s="59">
        <v>72</v>
      </c>
    </row>
    <row r="54" spans="1:15" ht="15">
      <c r="A54" s="32" t="s">
        <v>90</v>
      </c>
      <c r="B54" s="33" t="s">
        <v>83</v>
      </c>
      <c r="C54" s="34"/>
      <c r="D54" s="35"/>
      <c r="E54" s="35">
        <v>6</v>
      </c>
      <c r="F54" s="36"/>
      <c r="G54" s="80">
        <f t="shared" si="6"/>
        <v>144</v>
      </c>
      <c r="H54" s="80"/>
      <c r="I54" s="57"/>
      <c r="J54" s="58"/>
      <c r="K54" s="59"/>
      <c r="L54" s="58"/>
      <c r="M54" s="59"/>
      <c r="N54" s="60"/>
      <c r="O54" s="59">
        <v>144</v>
      </c>
    </row>
    <row r="55" spans="1:15" thickBot="1">
      <c r="A55" s="89" t="s">
        <v>53</v>
      </c>
      <c r="B55" s="90" t="s">
        <v>132</v>
      </c>
      <c r="C55" s="125">
        <v>6</v>
      </c>
      <c r="D55" s="126"/>
      <c r="E55" s="126"/>
      <c r="F55" s="127"/>
      <c r="G55" s="128"/>
      <c r="H55" s="128"/>
      <c r="I55" s="129"/>
      <c r="J55" s="130"/>
      <c r="K55" s="131"/>
      <c r="L55" s="130"/>
      <c r="M55" s="131"/>
      <c r="N55" s="132"/>
      <c r="O55" s="131"/>
    </row>
    <row r="56" spans="1:15" s="8" customFormat="1" thickBot="1">
      <c r="A56" s="67" t="s">
        <v>133</v>
      </c>
      <c r="B56" s="68" t="s">
        <v>92</v>
      </c>
      <c r="C56" s="81"/>
      <c r="D56" s="82"/>
      <c r="E56" s="82">
        <v>6</v>
      </c>
      <c r="F56" s="83"/>
      <c r="G56" s="84">
        <f t="shared" si="6"/>
        <v>144</v>
      </c>
      <c r="H56" s="84"/>
      <c r="I56" s="85"/>
      <c r="J56" s="86"/>
      <c r="K56" s="87"/>
      <c r="L56" s="86"/>
      <c r="M56" s="87"/>
      <c r="N56" s="88"/>
      <c r="O56" s="87">
        <v>144</v>
      </c>
    </row>
    <row r="57" spans="1:15" s="9" customFormat="1" thickBot="1">
      <c r="A57" s="165" t="s">
        <v>54</v>
      </c>
      <c r="B57" s="166"/>
      <c r="C57" s="166"/>
      <c r="D57" s="166"/>
      <c r="E57" s="166"/>
      <c r="F57" s="167"/>
      <c r="G57" s="61">
        <f t="shared" si="6"/>
        <v>216</v>
      </c>
      <c r="H57" s="61"/>
      <c r="I57" s="66"/>
      <c r="J57" s="62">
        <f>J58</f>
        <v>0</v>
      </c>
      <c r="K57" s="63">
        <f t="shared" ref="K57:O57" si="10">K58</f>
        <v>0</v>
      </c>
      <c r="L57" s="62">
        <f t="shared" si="10"/>
        <v>0</v>
      </c>
      <c r="M57" s="63">
        <f t="shared" si="10"/>
        <v>0</v>
      </c>
      <c r="N57" s="64">
        <f t="shared" si="10"/>
        <v>0</v>
      </c>
      <c r="O57" s="63">
        <f t="shared" si="10"/>
        <v>216</v>
      </c>
    </row>
    <row r="58" spans="1:15" thickBot="1">
      <c r="A58" s="89"/>
      <c r="B58" s="90" t="s">
        <v>55</v>
      </c>
      <c r="C58" s="91">
        <v>6</v>
      </c>
      <c r="D58" s="92"/>
      <c r="E58" s="92"/>
      <c r="F58" s="93"/>
      <c r="G58" s="94">
        <f t="shared" si="6"/>
        <v>216</v>
      </c>
      <c r="H58" s="94"/>
      <c r="I58" s="95"/>
      <c r="J58" s="96"/>
      <c r="K58" s="97"/>
      <c r="L58" s="96"/>
      <c r="M58" s="97"/>
      <c r="N58" s="98"/>
      <c r="O58" s="97">
        <v>216</v>
      </c>
    </row>
    <row r="59" spans="1:15" s="10" customFormat="1" thickBot="1">
      <c r="A59" s="148" t="s">
        <v>61</v>
      </c>
      <c r="B59" s="149"/>
      <c r="C59" s="149"/>
      <c r="D59" s="149"/>
      <c r="E59" s="149"/>
      <c r="F59" s="149"/>
      <c r="G59" s="149"/>
      <c r="H59" s="149"/>
      <c r="I59" s="149"/>
      <c r="J59" s="13">
        <f t="shared" ref="J59:O59" si="11">J25+J4</f>
        <v>612</v>
      </c>
      <c r="K59" s="14">
        <f t="shared" si="11"/>
        <v>864</v>
      </c>
      <c r="L59" s="13">
        <f t="shared" si="11"/>
        <v>612</v>
      </c>
      <c r="M59" s="14">
        <f t="shared" si="11"/>
        <v>864</v>
      </c>
      <c r="N59" s="15">
        <f t="shared" si="11"/>
        <v>612</v>
      </c>
      <c r="O59" s="14">
        <f t="shared" si="11"/>
        <v>864</v>
      </c>
    </row>
    <row r="60" spans="1:15" s="10" customFormat="1" thickBot="1">
      <c r="A60" s="156" t="s">
        <v>56</v>
      </c>
      <c r="B60" s="157"/>
      <c r="C60" s="157"/>
      <c r="D60" s="157"/>
      <c r="E60" s="157"/>
      <c r="F60" s="157"/>
      <c r="G60" s="157"/>
      <c r="H60" s="157"/>
      <c r="I60" s="157"/>
      <c r="J60" s="158">
        <f>SUM(J59:K59)</f>
        <v>1476</v>
      </c>
      <c r="K60" s="159"/>
      <c r="L60" s="158">
        <f>SUM(L59:M59)</f>
        <v>1476</v>
      </c>
      <c r="M60" s="159"/>
      <c r="N60" s="158">
        <f>SUM(N59:O59)</f>
        <v>1476</v>
      </c>
      <c r="O60" s="159"/>
    </row>
    <row r="61" spans="1:15" ht="16.5" thickBot="1">
      <c r="A61" s="143" t="s">
        <v>114</v>
      </c>
      <c r="B61" s="144"/>
      <c r="C61" s="144"/>
      <c r="D61" s="144"/>
      <c r="E61" s="144"/>
      <c r="F61" s="144"/>
      <c r="G61" s="144"/>
      <c r="H61" s="144"/>
      <c r="I61" s="144"/>
      <c r="J61" s="145">
        <f>J60+L60+N60</f>
        <v>4428</v>
      </c>
      <c r="K61" s="146"/>
      <c r="L61" s="146"/>
      <c r="M61" s="146"/>
      <c r="N61" s="146"/>
      <c r="O61" s="147"/>
    </row>
  </sheetData>
  <sheetProtection formatCells="0" formatColumns="0" formatRows="0" insertColumns="0" insertRows="0" insertHyperlinks="0" deleteColumns="0" deleteRows="0" sort="0" autoFilter="0"/>
  <mergeCells count="25">
    <mergeCell ref="N60:O60"/>
    <mergeCell ref="A19:F19"/>
    <mergeCell ref="A25:F25"/>
    <mergeCell ref="A4:F4"/>
    <mergeCell ref="J1:K1"/>
    <mergeCell ref="L1:M1"/>
    <mergeCell ref="C1:F2"/>
    <mergeCell ref="A1:B2"/>
    <mergeCell ref="L60:M60"/>
    <mergeCell ref="A61:I61"/>
    <mergeCell ref="J61:O61"/>
    <mergeCell ref="A59:I59"/>
    <mergeCell ref="G1:I2"/>
    <mergeCell ref="J2:J3"/>
    <mergeCell ref="K2:K3"/>
    <mergeCell ref="L2:L3"/>
    <mergeCell ref="M2:M3"/>
    <mergeCell ref="N2:N3"/>
    <mergeCell ref="O2:O3"/>
    <mergeCell ref="A60:I60"/>
    <mergeCell ref="J60:K60"/>
    <mergeCell ref="N1:O1"/>
    <mergeCell ref="A26:F26"/>
    <mergeCell ref="A35:F35"/>
    <mergeCell ref="A57:F57"/>
  </mergeCells>
  <pageMargins left="3.937007874015748E-2" right="3.937007874015748E-2" top="0.15748031496062992" bottom="0.15748031496062992" header="0.11811023622047245" footer="0.19685039370078741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2025-09-18T05:44:18Z</dcterms:modified>
</cp:coreProperties>
</file>