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55" yWindow="195" windowWidth="14745" windowHeight="7875" activeTab="1"/>
  </bookViews>
  <sheets>
    <sheet name="Лист1" sheetId="1" r:id="rId1"/>
    <sheet name="Лист2" sheetId="2" r:id="rId2"/>
  </sheets>
  <definedNames>
    <definedName name="_xlnm._FilterDatabase" localSheetId="1" hidden="1">Лист2!$C$3:$F$42</definedName>
  </definedNames>
  <calcPr calcId="144525" refMode="R1C1"/>
</workbook>
</file>

<file path=xl/calcChain.xml><?xml version="1.0" encoding="utf-8"?>
<calcChain xmlns="http://schemas.openxmlformats.org/spreadsheetml/2006/main">
  <c r="L39" i="2" l="1"/>
  <c r="K39" i="2"/>
  <c r="J39" i="2"/>
  <c r="M39" i="2"/>
  <c r="G40" i="2" l="1"/>
  <c r="G46" i="2"/>
  <c r="M45" i="2"/>
  <c r="L45" i="2"/>
  <c r="K45" i="2"/>
  <c r="J45" i="2"/>
  <c r="G44" i="2"/>
  <c r="G43" i="2"/>
  <c r="G38" i="2"/>
  <c r="G37" i="2"/>
  <c r="M36" i="2"/>
  <c r="L36" i="2"/>
  <c r="K36" i="2"/>
  <c r="J36" i="2"/>
  <c r="G35" i="2"/>
  <c r="G34" i="2"/>
  <c r="G33" i="2"/>
  <c r="M32" i="2"/>
  <c r="L32" i="2"/>
  <c r="K32" i="2"/>
  <c r="J32" i="2"/>
  <c r="G30" i="2"/>
  <c r="G29" i="2"/>
  <c r="G28" i="2"/>
  <c r="G27" i="2"/>
  <c r="G26" i="2"/>
  <c r="G25" i="2"/>
  <c r="G24" i="2"/>
  <c r="G23" i="2"/>
  <c r="G22" i="2"/>
  <c r="G21" i="2"/>
  <c r="M20" i="2"/>
  <c r="L20" i="2"/>
  <c r="K20" i="2"/>
  <c r="J20" i="2"/>
  <c r="M4" i="2"/>
  <c r="L4" i="2"/>
  <c r="K4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J4" i="2"/>
  <c r="J31" i="2" l="1"/>
  <c r="J19" i="2" s="1"/>
  <c r="J47" i="2" s="1"/>
  <c r="K31" i="2"/>
  <c r="K19" i="2" s="1"/>
  <c r="K47" i="2" s="1"/>
  <c r="L31" i="2"/>
  <c r="L19" i="2" s="1"/>
  <c r="L47" i="2" s="1"/>
  <c r="M31" i="2"/>
  <c r="G45" i="2"/>
  <c r="G20" i="2"/>
  <c r="G36" i="2"/>
  <c r="G32" i="2"/>
  <c r="G39" i="2"/>
  <c r="G4" i="2"/>
  <c r="M19" i="2" l="1"/>
  <c r="M47" i="2" s="1"/>
  <c r="L48" i="2" s="1"/>
  <c r="G31" i="2"/>
  <c r="J48" i="2"/>
  <c r="J49" i="2" l="1"/>
  <c r="G19" i="2"/>
</calcChain>
</file>

<file path=xl/sharedStrings.xml><?xml version="1.0" encoding="utf-8"?>
<sst xmlns="http://schemas.openxmlformats.org/spreadsheetml/2006/main" count="115" uniqueCount="110">
  <si>
    <t>Федеральное агентство по образованию</t>
  </si>
  <si>
    <t xml:space="preserve">  ГОСУДАРСТВЕННОЕ ПРОФЕССИОНАЛЬНОЕ ОБРАЗОВАТЕЛЬНОЕ АВТОНОМНОЕ УЧРЕЖДЕНИЕ АМУРСКОЙ ОБЛАСТИ «АМУРСКИЙ МНОГОФУНКЦИОНАЛЬНЫЙ ЦЕНТР ПРОФЕССИОНАЛЬНЫХКВАЛИФИКАЦИЙ»_x000D_
  </t>
  </si>
  <si>
    <t xml:space="preserve">Утвержден директором_x000D_
Протокол №             от </t>
  </si>
  <si>
    <t>УЧЕБНЫЙ ПЛАН</t>
  </si>
  <si>
    <t>программы подготовки квалифицированных рабочих, служащих среднего профессионального образования</t>
  </si>
  <si>
    <t>УТВЕРЖДАЮ
_x000D_ Кулыгина И.О._x000D_
"___" ____________ 20___ г.</t>
  </si>
  <si>
    <t xml:space="preserve">Квалификация: </t>
  </si>
  <si>
    <t xml:space="preserve">Форма обучения: </t>
  </si>
  <si>
    <t xml:space="preserve">Срок получения образования по ОП: </t>
  </si>
  <si>
    <t xml:space="preserve">Уровень образования, необходимый для приема на обучение: </t>
  </si>
  <si>
    <t>Год начала подготовки (по учебному плану)</t>
  </si>
  <si>
    <t>Формы пром. атт.</t>
  </si>
  <si>
    <t>Курс 1</t>
  </si>
  <si>
    <t>Курс 2</t>
  </si>
  <si>
    <t>Семестр 1</t>
  </si>
  <si>
    <t>Семестр 2</t>
  </si>
  <si>
    <t>Семестр 3</t>
  </si>
  <si>
    <t>Семестр 4</t>
  </si>
  <si>
    <t>Индекс</t>
  </si>
  <si>
    <t>Наименование</t>
  </si>
  <si>
    <t>Др</t>
  </si>
  <si>
    <t>По плану</t>
  </si>
  <si>
    <t xml:space="preserve">ОД.ОБЩЕОБРАЗОВАТЕЛЬНЫЙ ЦИКЛ </t>
  </si>
  <si>
    <t>ОД.01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</si>
  <si>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</si>
  <si>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</si>
  <si>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</si>
  <si>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</si>
  <si>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</si>
  <si>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</si>
  <si>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</si>
  <si>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</si>
  <si>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</si>
  <si>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</si>
  <si>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</si>
  <si>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</si>
  <si>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</si>
  <si>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 xml:space="preserve">ПП.ПРОФЕССИОНАЛЬНАЯ ПОДГОТОВКА </t>
  </si>
  <si>
    <t xml:space="preserve">ОПЦ.Общепрофессиональный цикл </t>
  </si>
  <si>
    <t>ОПЦ.01</t>
  </si>
  <si>
    <t>ОПЦ.02</t>
  </si>
  <si>
    <t>ОПЦ.03</t>
  </si>
  <si>
    <t>ОПЦ.04</t>
  </si>
  <si>
    <t>ОПЦ.05</t>
  </si>
  <si>
    <t>ОПЦ.06</t>
  </si>
  <si>
    <t>ОПЦ.07</t>
  </si>
  <si>
    <t>ОПЦ.08</t>
  </si>
  <si>
    <t xml:space="preserve">ПМ.Профессиональные модули </t>
  </si>
  <si>
    <t>ПМ.01</t>
  </si>
  <si>
    <t>ПМ.02</t>
  </si>
  <si>
    <t>Промежуточная аттестация</t>
  </si>
  <si>
    <t xml:space="preserve">ГИА.Государственная итоговая аттестация </t>
  </si>
  <si>
    <t>ГИА Государственная итоговая аттестация</t>
  </si>
  <si>
    <t>ОПЦ.09</t>
  </si>
  <si>
    <t>ОПЦ.10</t>
  </si>
  <si>
    <t>Итого за курс</t>
  </si>
  <si>
    <t>Экз.</t>
  </si>
  <si>
    <t>Зач.</t>
  </si>
  <si>
    <t>Зач. с оц.</t>
  </si>
  <si>
    <t>Теория</t>
  </si>
  <si>
    <t>Итого за семестр</t>
  </si>
  <si>
    <t>Русский язык</t>
  </si>
  <si>
    <t>Литература</t>
  </si>
  <si>
    <t>История</t>
  </si>
  <si>
    <t>Обществознание</t>
  </si>
  <si>
    <t>География</t>
  </si>
  <si>
    <t>Иностранный язык</t>
  </si>
  <si>
    <t>Математика</t>
  </si>
  <si>
    <t>Информатика</t>
  </si>
  <si>
    <t>Физическая культура</t>
  </si>
  <si>
    <t>Основы безопасности и защиты Родины</t>
  </si>
  <si>
    <t>Физика</t>
  </si>
  <si>
    <t>Химия</t>
  </si>
  <si>
    <t>Биология</t>
  </si>
  <si>
    <t>Индивидуальный проект</t>
  </si>
  <si>
    <t>МДК.01.01</t>
  </si>
  <si>
    <t>УП.01</t>
  </si>
  <si>
    <t>Учебная практика</t>
  </si>
  <si>
    <t>ПП.01</t>
  </si>
  <si>
    <t>Производственная практика</t>
  </si>
  <si>
    <t>МДК 02.01</t>
  </si>
  <si>
    <t>ПП.02</t>
  </si>
  <si>
    <t>Основы технического черчения</t>
  </si>
  <si>
    <t>Основы слесарных,слесарно-сборочных работ</t>
  </si>
  <si>
    <t>Электротехника</t>
  </si>
  <si>
    <t>Основы материаловедения</t>
  </si>
  <si>
    <t>Охрана труда</t>
  </si>
  <si>
    <t>Основы информационных технологий в профессиональной деятельности</t>
  </si>
  <si>
    <t>Безопасность жизнедеятнльности</t>
  </si>
  <si>
    <t>Техническое обслуживание и ремонт основных узлов обслуживаемого оборудования,электрических машин,аппаратов.механизмов и приборов подвижного состава</t>
  </si>
  <si>
    <t>Конструкция,устройство,техническое обслуживание и ремонт подвижного состава</t>
  </si>
  <si>
    <t>Контроль качества отремонтированных улов обслуживаемого оборудованияэлектрических машин,аппаратов,механизмов и приборов подвижного состава</t>
  </si>
  <si>
    <t>Виды и технология диагностики технического состояния узлов и деталей подвижного состава</t>
  </si>
  <si>
    <t>Основной курс железных дорог</t>
  </si>
  <si>
    <t>ПТЭ и инструкции</t>
  </si>
  <si>
    <t>Допуски,посадки и технические измерения</t>
  </si>
  <si>
    <t>ПМ.03</t>
  </si>
  <si>
    <t>Выполнение работ по профессии осмоторщик-ремонтник вагонов</t>
  </si>
  <si>
    <t>МДК.03.01</t>
  </si>
  <si>
    <t>УП.03</t>
  </si>
  <si>
    <t>ПП.03</t>
  </si>
  <si>
    <t>Итого</t>
  </si>
  <si>
    <t>Слесарь по обслуживанию и ремонту подвижного состава</t>
  </si>
  <si>
    <t xml:space="preserve">Осмотрщик-ремонтник вагонов. Слесарь по ремонту подвижного состава </t>
  </si>
  <si>
    <t>очная</t>
  </si>
  <si>
    <t>1 г. 10 мес.</t>
  </si>
  <si>
    <t>основное общее образование</t>
  </si>
  <si>
    <t>2025</t>
  </si>
  <si>
    <t>ПР</t>
  </si>
  <si>
    <t>ПМ.04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</si>
</sst>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6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 applyBorder="1"/>
    <xf numFmtId="0" fontId="2" fillId="2" borderId="0" xfId="0" applyFont="1" applyFill="1" applyBorder="1"/>
    <xf numFmtId="49" fontId="1" fillId="3" borderId="1" xfId="0" applyNumberFormat="1" applyFont="1" applyFill="1" applyBorder="1" applyAlignment="1" applyProtection="1">
      <alignment vertical="center" wrapText="1" shrinkToFit="1"/>
      <protection locked="0"/>
    </xf>
    <xf numFmtId="49" fontId="1" fillId="3" borderId="0" xfId="0" applyNumberFormat="1" applyFont="1" applyFill="1" applyBorder="1" applyAlignment="1" applyProtection="1">
      <alignment vertical="center" wrapText="1" shrinkToFit="1"/>
      <protection locked="0"/>
    </xf>
    <xf numFmtId="49" fontId="1" fillId="3" borderId="1" xfId="0" applyNumberFormat="1" applyFont="1" applyFill="1" applyBorder="1" applyAlignment="1" applyProtection="1">
      <alignment vertical="center" shrinkToFit="1"/>
      <protection locked="0"/>
    </xf>
    <xf numFmtId="49" fontId="1" fillId="3" borderId="0" xfId="0" applyNumberFormat="1" applyFont="1" applyFill="1" applyBorder="1" applyAlignment="1" applyProtection="1">
      <alignment vertical="center" shrinkToFit="1"/>
      <protection locked="0"/>
    </xf>
    <xf numFmtId="49" fontId="0" fillId="0" borderId="0" xfId="0" applyNumberForma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wrapText="1"/>
    </xf>
    <xf numFmtId="1" fontId="11" fillId="8" borderId="9" xfId="0" applyNumberFormat="1" applyFont="1" applyFill="1" applyBorder="1" applyAlignment="1">
      <alignment horizontal="center" vertical="center" shrinkToFit="1"/>
    </xf>
    <xf numFmtId="1" fontId="11" fillId="8" borderId="11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Alignment="1">
      <alignment shrinkToFit="1"/>
    </xf>
    <xf numFmtId="0" fontId="12" fillId="0" borderId="0" xfId="0" applyFont="1"/>
    <xf numFmtId="0" fontId="13" fillId="0" borderId="0" xfId="0" applyFont="1"/>
    <xf numFmtId="1" fontId="15" fillId="5" borderId="10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9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11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4" fillId="4" borderId="22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28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3" xfId="0" applyNumberFormat="1" applyFont="1" applyFill="1" applyBorder="1" applyAlignment="1">
      <alignment horizontal="center" vertical="center" shrinkToFit="1" readingOrder="1"/>
    </xf>
    <xf numFmtId="1" fontId="14" fillId="6" borderId="23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2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4" xfId="0" applyNumberFormat="1" applyFont="1" applyFill="1" applyBorder="1" applyAlignment="1" applyProtection="1">
      <alignment horizontal="center" vertical="center" shrinkToFit="1" readingOrder="1"/>
      <protection locked="0"/>
    </xf>
    <xf numFmtId="49" fontId="14" fillId="4" borderId="3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2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" xfId="0" applyNumberFormat="1" applyFont="1" applyFill="1" applyBorder="1" applyAlignment="1">
      <alignment horizontal="center" vertical="center" shrinkToFit="1" readingOrder="1"/>
    </xf>
    <xf numFmtId="1" fontId="14" fillId="6" borderId="1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4" xfId="0" applyNumberFormat="1" applyFont="1" applyFill="1" applyBorder="1" applyAlignment="1" applyProtection="1">
      <alignment horizontal="center" vertical="center" shrinkToFit="1" readingOrder="1"/>
      <protection locked="0"/>
    </xf>
    <xf numFmtId="49" fontId="14" fillId="4" borderId="6" xfId="0" applyNumberFormat="1" applyFont="1" applyFill="1" applyBorder="1" applyAlignment="1" applyProtection="1">
      <alignment horizontal="left" vertical="center" shrinkToFit="1" readingOrder="1"/>
      <protection locked="0"/>
    </xf>
    <xf numFmtId="1" fontId="14" fillId="6" borderId="2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4" borderId="5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5" fillId="5" borderId="10" xfId="0" applyNumberFormat="1" applyFont="1" applyFill="1" applyBorder="1" applyAlignment="1">
      <alignment horizontal="center" vertical="center" wrapText="1" shrinkToFit="1" readingOrder="1"/>
    </xf>
    <xf numFmtId="1" fontId="15" fillId="5" borderId="9" xfId="0" applyNumberFormat="1" applyFont="1" applyFill="1" applyBorder="1" applyAlignment="1">
      <alignment horizontal="center" vertical="center" wrapText="1" shrinkToFit="1" readingOrder="1"/>
    </xf>
    <xf numFmtId="1" fontId="15" fillId="5" borderId="11" xfId="0" applyNumberFormat="1" applyFont="1" applyFill="1" applyBorder="1" applyAlignment="1">
      <alignment horizontal="center" vertical="center" wrapText="1" shrinkToFit="1" readingOrder="1"/>
    </xf>
    <xf numFmtId="1" fontId="14" fillId="7" borderId="2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5" fillId="5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6" fillId="5" borderId="9" xfId="0" applyNumberFormat="1" applyFont="1" applyFill="1" applyBorder="1" applyAlignment="1" applyProtection="1">
      <alignment horizontal="left" vertical="center" shrinkToFit="1" readingOrder="1"/>
      <protection locked="0"/>
    </xf>
    <xf numFmtId="49" fontId="16" fillId="5" borderId="27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6" fillId="5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0" xfId="0" applyNumberFormat="1" applyFont="1" applyFill="1" applyBorder="1" applyAlignment="1">
      <alignment horizontal="center" vertical="center" shrinkToFit="1" readingOrder="1"/>
    </xf>
    <xf numFmtId="1" fontId="16" fillId="5" borderId="10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5" borderId="9" xfId="0" applyNumberFormat="1" applyFont="1" applyFill="1" applyBorder="1" applyAlignment="1">
      <alignment horizontal="center" vertical="center" shrinkToFit="1" readingOrder="1"/>
    </xf>
    <xf numFmtId="1" fontId="16" fillId="5" borderId="11" xfId="0" applyNumberFormat="1" applyFont="1" applyFill="1" applyBorder="1" applyAlignment="1">
      <alignment horizontal="center" vertical="center" shrinkToFit="1" readingOrder="1"/>
    </xf>
    <xf numFmtId="1" fontId="14" fillId="7" borderId="2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2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23" xfId="0" applyNumberFormat="1" applyFont="1" applyFill="1" applyBorder="1" applyAlignment="1">
      <alignment horizontal="center" vertical="center" shrinkToFit="1" readingOrder="1"/>
    </xf>
    <xf numFmtId="1" fontId="16" fillId="6" borderId="1" xfId="0" applyNumberFormat="1" applyFont="1" applyFill="1" applyBorder="1" applyAlignment="1">
      <alignment horizontal="center" vertical="center" shrinkToFit="1" readingOrder="1"/>
    </xf>
    <xf numFmtId="1" fontId="16" fillId="7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7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7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10" xfId="0" applyNumberFormat="1" applyFont="1" applyFill="1" applyBorder="1" applyAlignment="1">
      <alignment horizontal="center" vertical="center" shrinkToFit="1" readingOrder="1"/>
    </xf>
    <xf numFmtId="1" fontId="16" fillId="6" borderId="10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9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11" xfId="0" applyNumberFormat="1" applyFont="1" applyFill="1" applyBorder="1" applyAlignment="1" applyProtection="1">
      <alignment horizontal="center" vertical="center" shrinkToFit="1" readingOrder="1"/>
      <protection locked="0"/>
    </xf>
    <xf numFmtId="49" fontId="14" fillId="4" borderId="20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29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8" xfId="0" applyNumberFormat="1" applyFont="1" applyFill="1" applyBorder="1" applyAlignment="1">
      <alignment horizontal="center" vertical="center" shrinkToFit="1" readingOrder="1"/>
    </xf>
    <xf numFmtId="1" fontId="14" fillId="6" borderId="18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0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1" xfId="0" applyNumberFormat="1" applyFont="1" applyFill="1" applyBorder="1" applyAlignment="1" applyProtection="1">
      <alignment horizontal="center" vertical="center" shrinkToFit="1" readingOrder="1"/>
      <protection locked="0"/>
    </xf>
    <xf numFmtId="0" fontId="12" fillId="0" borderId="0" xfId="0" applyFont="1" applyAlignment="1">
      <alignment horizontal="center" vertical="center"/>
    </xf>
    <xf numFmtId="49" fontId="10" fillId="7" borderId="15" xfId="0" applyNumberFormat="1" applyFont="1" applyFill="1" applyBorder="1" applyAlignment="1">
      <alignment horizontal="center" vertical="center" wrapText="1" shrinkToFit="1" readingOrder="1"/>
    </xf>
    <xf numFmtId="49" fontId="10" fillId="7" borderId="16" xfId="0" applyNumberFormat="1" applyFont="1" applyFill="1" applyBorder="1" applyAlignment="1">
      <alignment horizontal="center" vertical="center" wrapText="1" shrinkToFit="1" readingOrder="1"/>
    </xf>
    <xf numFmtId="49" fontId="10" fillId="7" borderId="26" xfId="0" applyNumberFormat="1" applyFont="1" applyFill="1" applyBorder="1" applyAlignment="1">
      <alignment horizontal="center" vertical="center" wrapText="1" shrinkToFit="1" readingOrder="1"/>
    </xf>
    <xf numFmtId="49" fontId="10" fillId="6" borderId="7" xfId="0" applyNumberFormat="1" applyFont="1" applyFill="1" applyBorder="1" applyAlignment="1">
      <alignment horizontal="center" vertical="center" wrapText="1" shrinkToFit="1" readingOrder="1"/>
    </xf>
    <xf numFmtId="49" fontId="10" fillId="4" borderId="6" xfId="0" applyNumberFormat="1" applyFont="1" applyFill="1" applyBorder="1" applyAlignment="1">
      <alignment horizontal="center" vertical="center" wrapText="1" shrinkToFit="1" readingOrder="1"/>
    </xf>
    <xf numFmtId="49" fontId="10" fillId="4" borderId="5" xfId="0" applyNumberFormat="1" applyFont="1" applyFill="1" applyBorder="1" applyAlignment="1">
      <alignment horizontal="center" vertical="center" wrapText="1" shrinkToFit="1" readingOrder="1"/>
    </xf>
    <xf numFmtId="49" fontId="14" fillId="4" borderId="1" xfId="0" applyNumberFormat="1" applyFont="1" applyFill="1" applyBorder="1" applyAlignment="1" applyProtection="1">
      <alignment horizontal="left" vertical="center" shrinkToFit="1" readingOrder="1"/>
      <protection locked="0"/>
    </xf>
    <xf numFmtId="49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1" fontId="15" fillId="5" borderId="33" xfId="0" applyNumberFormat="1" applyFont="1" applyFill="1" applyBorder="1" applyAlignment="1">
      <alignment horizontal="center" vertical="center" wrapText="1" shrinkToFit="1" readingOrder="1"/>
    </xf>
    <xf numFmtId="49" fontId="1" fillId="3" borderId="0" xfId="0" applyNumberFormat="1" applyFont="1" applyFill="1" applyBorder="1" applyAlignment="1" applyProtection="1">
      <alignment horizontal="left" vertical="center" shrinkToFit="1"/>
      <protection locked="0"/>
    </xf>
    <xf numFmtId="49" fontId="14" fillId="4" borderId="23" xfId="0" applyNumberFormat="1" applyFont="1" applyFill="1" applyBorder="1" applyAlignment="1" applyProtection="1">
      <alignment horizontal="left" vertical="center" shrinkToFit="1" readingOrder="1"/>
      <protection locked="0"/>
    </xf>
    <xf numFmtId="1" fontId="14" fillId="7" borderId="1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2" xfId="0" applyNumberFormat="1" applyFont="1" applyFill="1" applyBorder="1" applyAlignment="1">
      <alignment horizontal="center" vertical="center" shrinkToFit="1" readingOrder="1"/>
    </xf>
    <xf numFmtId="1" fontId="14" fillId="6" borderId="13" xfId="0" applyNumberFormat="1" applyFont="1" applyFill="1" applyBorder="1" applyAlignment="1">
      <alignment horizontal="center" vertical="center" shrinkToFit="1" readingOrder="1"/>
    </xf>
    <xf numFmtId="1" fontId="14" fillId="6" borderId="1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3" xfId="0" applyNumberFormat="1" applyFont="1" applyFill="1" applyBorder="1" applyAlignment="1">
      <alignment horizontal="center" vertical="center" shrinkToFit="1" readingOrder="1"/>
    </xf>
    <xf numFmtId="1" fontId="14" fillId="6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17" xfId="0" applyNumberFormat="1" applyFont="1" applyFill="1" applyBorder="1" applyAlignment="1">
      <alignment horizontal="center" vertical="center" shrinkToFit="1" readingOrder="1"/>
    </xf>
    <xf numFmtId="1" fontId="16" fillId="6" borderId="18" xfId="0" applyNumberFormat="1" applyFont="1" applyFill="1" applyBorder="1" applyAlignment="1">
      <alignment horizontal="center" vertical="center" shrinkToFit="1" readingOrder="1"/>
    </xf>
    <xf numFmtId="1" fontId="14" fillId="6" borderId="1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1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32" xfId="0" applyNumberFormat="1" applyFont="1" applyFill="1" applyBorder="1" applyAlignment="1">
      <alignment horizontal="center" vertical="center" shrinkToFit="1" readingOrder="1"/>
    </xf>
    <xf numFmtId="1" fontId="14" fillId="7" borderId="1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3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15" xfId="0" applyNumberFormat="1" applyFont="1" applyFill="1" applyBorder="1" applyAlignment="1">
      <alignment horizontal="center" vertical="center" shrinkToFit="1" readingOrder="1"/>
    </xf>
    <xf numFmtId="1" fontId="14" fillId="6" borderId="16" xfId="0" applyNumberFormat="1" applyFont="1" applyFill="1" applyBorder="1" applyAlignment="1">
      <alignment horizontal="center" vertical="center" shrinkToFit="1" readingOrder="1"/>
    </xf>
    <xf numFmtId="1" fontId="14" fillId="6" borderId="3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7" borderId="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7" xfId="0" applyNumberFormat="1" applyFont="1" applyFill="1" applyBorder="1" applyAlignment="1">
      <alignment horizontal="center" vertical="center" shrinkToFit="1" readingOrder="1"/>
    </xf>
    <xf numFmtId="1" fontId="14" fillId="6" borderId="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top" wrapText="1"/>
    </xf>
    <xf numFmtId="49" fontId="1" fillId="3" borderId="0" xfId="0" applyNumberFormat="1" applyFont="1" applyFill="1" applyBorder="1" applyAlignment="1" applyProtection="1">
      <alignment horizontal="center" vertical="top" wrapText="1" shrinkToFit="1"/>
    </xf>
    <xf numFmtId="49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wrapText="1"/>
    </xf>
    <xf numFmtId="49" fontId="5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5" fillId="3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2" fillId="2" borderId="0" xfId="0" applyFont="1" applyFill="1" applyBorder="1" applyAlignment="1">
      <alignment horizontal="center" wrapText="1"/>
    </xf>
    <xf numFmtId="49" fontId="9" fillId="4" borderId="4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8" xfId="0" applyNumberFormat="1" applyFont="1" applyFill="1" applyBorder="1" applyAlignment="1">
      <alignment horizontal="center" vertical="center" textRotation="45" wrapText="1" shrinkToFit="1" readingOrder="1"/>
    </xf>
    <xf numFmtId="49" fontId="15" fillId="4" borderId="12" xfId="0" applyNumberFormat="1" applyFont="1" applyFill="1" applyBorder="1" applyAlignment="1">
      <alignment horizontal="center" vertical="center" wrapText="1" shrinkToFit="1" readingOrder="1"/>
    </xf>
    <xf numFmtId="49" fontId="15" fillId="4" borderId="14" xfId="0" applyNumberFormat="1" applyFont="1" applyFill="1" applyBorder="1" applyAlignment="1">
      <alignment horizontal="center" vertical="center" wrapText="1" shrinkToFit="1" readingOrder="1"/>
    </xf>
    <xf numFmtId="49" fontId="16" fillId="4" borderId="12" xfId="0" applyNumberFormat="1" applyFont="1" applyFill="1" applyBorder="1" applyAlignment="1">
      <alignment horizontal="center" vertical="center" wrapText="1" shrinkToFit="1" readingOrder="1"/>
    </xf>
    <xf numFmtId="49" fontId="16" fillId="4" borderId="13" xfId="0" applyNumberFormat="1" applyFont="1" applyFill="1" applyBorder="1" applyAlignment="1">
      <alignment horizontal="center" vertical="center" wrapText="1" shrinkToFit="1" readingOrder="1"/>
    </xf>
    <xf numFmtId="49" fontId="16" fillId="4" borderId="25" xfId="0" applyNumberFormat="1" applyFont="1" applyFill="1" applyBorder="1" applyAlignment="1">
      <alignment horizontal="center" vertical="center" wrapText="1" shrinkToFit="1" readingOrder="1"/>
    </xf>
    <xf numFmtId="49" fontId="16" fillId="4" borderId="3" xfId="0" applyNumberFormat="1" applyFont="1" applyFill="1" applyBorder="1" applyAlignment="1">
      <alignment horizontal="center" vertical="center" wrapText="1" shrinkToFit="1" readingOrder="1"/>
    </xf>
    <xf numFmtId="49" fontId="16" fillId="4" borderId="1" xfId="0" applyNumberFormat="1" applyFont="1" applyFill="1" applyBorder="1" applyAlignment="1">
      <alignment horizontal="center" vertical="center" wrapText="1" shrinkToFit="1" readingOrder="1"/>
    </xf>
    <xf numFmtId="49" fontId="16" fillId="4" borderId="2" xfId="0" applyNumberFormat="1" applyFont="1" applyFill="1" applyBorder="1" applyAlignment="1">
      <alignment horizontal="center" vertical="center" wrapText="1" shrinkToFit="1" readingOrder="1"/>
    </xf>
    <xf numFmtId="49" fontId="14" fillId="4" borderId="12" xfId="0" applyNumberFormat="1" applyFont="1" applyFill="1" applyBorder="1" applyAlignment="1">
      <alignment horizontal="center" vertical="center" wrapText="1" shrinkToFit="1" readingOrder="1"/>
    </xf>
    <xf numFmtId="49" fontId="14" fillId="4" borderId="25" xfId="0" applyNumberFormat="1" applyFont="1" applyFill="1" applyBorder="1" applyAlignment="1">
      <alignment horizontal="center" vertical="center" wrapText="1" shrinkToFit="1" readingOrder="1"/>
    </xf>
    <xf numFmtId="49" fontId="14" fillId="4" borderId="3" xfId="0" applyNumberFormat="1" applyFont="1" applyFill="1" applyBorder="1" applyAlignment="1">
      <alignment horizontal="center" vertical="center" wrapText="1" shrinkToFit="1" readingOrder="1"/>
    </xf>
    <xf numFmtId="49" fontId="14" fillId="4" borderId="2" xfId="0" applyNumberFormat="1" applyFont="1" applyFill="1" applyBorder="1" applyAlignment="1">
      <alignment horizontal="center" vertical="center" wrapText="1" shrinkToFit="1" readingOrder="1"/>
    </xf>
    <xf numFmtId="49" fontId="9" fillId="4" borderId="3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6" xfId="0" applyNumberFormat="1" applyFont="1" applyFill="1" applyBorder="1" applyAlignment="1">
      <alignment horizontal="center" vertical="center" textRotation="45" wrapText="1" shrinkToFit="1" readingOrder="1"/>
    </xf>
    <xf numFmtId="49" fontId="2" fillId="0" borderId="30" xfId="0" applyNumberFormat="1" applyFont="1" applyBorder="1" applyAlignment="1">
      <alignment horizontal="center" shrinkToFit="1"/>
    </xf>
    <xf numFmtId="49" fontId="2" fillId="0" borderId="31" xfId="0" applyNumberFormat="1" applyFont="1" applyBorder="1" applyAlignment="1">
      <alignment horizontal="center" shrinkToFit="1"/>
    </xf>
    <xf numFmtId="1" fontId="2" fillId="0" borderId="30" xfId="0" applyNumberFormat="1" applyFont="1" applyBorder="1" applyAlignment="1">
      <alignment horizontal="center" shrinkToFit="1"/>
    </xf>
    <xf numFmtId="1" fontId="2" fillId="0" borderId="31" xfId="0" applyNumberFormat="1" applyFont="1" applyBorder="1" applyAlignment="1">
      <alignment horizontal="center" shrinkToFit="1"/>
    </xf>
    <xf numFmtId="1" fontId="2" fillId="0" borderId="32" xfId="0" applyNumberFormat="1" applyFont="1" applyBorder="1" applyAlignment="1">
      <alignment horizontal="center" shrinkToFit="1"/>
    </xf>
    <xf numFmtId="49" fontId="15" fillId="5" borderId="9" xfId="0" applyNumberFormat="1" applyFont="1" applyFill="1" applyBorder="1" applyAlignment="1">
      <alignment horizontal="center" vertical="center" wrapText="1" shrinkToFit="1" readingOrder="1"/>
    </xf>
    <xf numFmtId="49" fontId="15" fillId="5" borderId="10" xfId="0" applyNumberFormat="1" applyFont="1" applyFill="1" applyBorder="1" applyAlignment="1">
      <alignment horizontal="center" vertical="center" wrapText="1" shrinkToFit="1" readingOrder="1"/>
    </xf>
    <xf numFmtId="49" fontId="15" fillId="5" borderId="27" xfId="0" applyNumberFormat="1" applyFont="1" applyFill="1" applyBorder="1" applyAlignment="1">
      <alignment horizontal="center" vertical="center" wrapText="1" shrinkToFit="1" readingOrder="1"/>
    </xf>
    <xf numFmtId="49" fontId="15" fillId="5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5" fillId="5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5" fillId="5" borderId="2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1" fillId="8" borderId="9" xfId="0" applyNumberFormat="1" applyFont="1" applyFill="1" applyBorder="1" applyAlignment="1">
      <alignment horizontal="center" shrinkToFit="1"/>
    </xf>
    <xf numFmtId="49" fontId="11" fillId="8" borderId="10" xfId="0" applyNumberFormat="1" applyFont="1" applyFill="1" applyBorder="1" applyAlignment="1">
      <alignment horizontal="center" shrinkToFit="1"/>
    </xf>
    <xf numFmtId="49" fontId="11" fillId="9" borderId="17" xfId="0" applyNumberFormat="1" applyFont="1" applyFill="1" applyBorder="1" applyAlignment="1">
      <alignment horizontal="center" shrinkToFit="1"/>
    </xf>
    <xf numFmtId="49" fontId="11" fillId="9" borderId="18" xfId="0" applyNumberFormat="1" applyFont="1" applyFill="1" applyBorder="1" applyAlignment="1">
      <alignment horizontal="center" shrinkToFit="1"/>
    </xf>
    <xf numFmtId="1" fontId="11" fillId="9" borderId="17" xfId="0" applyNumberFormat="1" applyFont="1" applyFill="1" applyBorder="1" applyAlignment="1">
      <alignment horizontal="center" vertical="center" shrinkToFit="1"/>
    </xf>
    <xf numFmtId="1" fontId="11" fillId="9" borderId="19" xfId="0" applyNumberFormat="1" applyFont="1" applyFill="1" applyBorder="1" applyAlignment="1">
      <alignment horizontal="center" vertical="center" shrinkToFit="1"/>
    </xf>
    <xf numFmtId="49" fontId="15" fillId="5" borderId="9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5" fillId="5" borderId="10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5" fillId="5" borderId="27" xfId="0" applyNumberFormat="1" applyFont="1" applyFill="1" applyBorder="1" applyAlignment="1" applyProtection="1">
      <alignment horizontal="center" vertical="center" wrapText="1" shrinkToFit="1" readingOrder="1"/>
      <protection hidden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zoomScale="70" zoomScaleNormal="70" workbookViewId="0">
      <selection activeCell="H26" sqref="H26"/>
    </sheetView>
  </sheetViews>
  <sheetFormatPr defaultRowHeight="15.75" x14ac:dyDescent="0.25"/>
  <cols>
    <col min="1" max="3" width="13.85546875" style="1" customWidth="1"/>
    <col min="4" max="4" width="31.85546875" style="1" customWidth="1"/>
    <col min="5" max="12" width="13.85546875" style="1" customWidth="1"/>
  </cols>
  <sheetData>
    <row r="1" spans="1:12" ht="15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15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32.25" customHeight="1" x14ac:dyDescent="0.25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32.25" customHeight="1" x14ac:dyDescent="0.2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32.25" customHeight="1" x14ac:dyDescent="0.2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84" customHeight="1" x14ac:dyDescent="0.25">
      <c r="A6" s="123" t="s">
        <v>2</v>
      </c>
      <c r="B6" s="123"/>
      <c r="C6" s="123"/>
      <c r="D6" s="123"/>
      <c r="E6" s="11"/>
      <c r="F6" s="11"/>
      <c r="G6" s="11"/>
      <c r="H6" s="11"/>
      <c r="I6" s="124" t="s">
        <v>5</v>
      </c>
      <c r="J6" s="124"/>
      <c r="K6" s="124"/>
      <c r="L6" s="124"/>
    </row>
    <row r="7" spans="1:12" ht="26.25" x14ac:dyDescent="0.4">
      <c r="A7" s="11"/>
      <c r="B7" s="11"/>
      <c r="C7" s="127" t="s">
        <v>3</v>
      </c>
      <c r="D7" s="127"/>
      <c r="E7" s="127"/>
      <c r="F7" s="127"/>
      <c r="G7" s="127"/>
      <c r="H7" s="127"/>
      <c r="I7" s="127"/>
      <c r="J7" s="127"/>
      <c r="K7" s="11"/>
      <c r="L7" s="11"/>
    </row>
    <row r="8" spans="1:12" ht="45" customHeight="1" x14ac:dyDescent="0.25">
      <c r="A8" s="11"/>
      <c r="B8" s="11"/>
      <c r="C8" s="128" t="s">
        <v>4</v>
      </c>
      <c r="D8" s="128"/>
      <c r="E8" s="128"/>
      <c r="F8" s="128"/>
      <c r="G8" s="128"/>
      <c r="H8" s="128"/>
      <c r="I8" s="128"/>
      <c r="J8" s="128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" x14ac:dyDescent="0.25">
      <c r="A10" s="131" t="s">
        <v>102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</row>
    <row r="11" spans="1:12" ht="15" x14ac:dyDescent="0.25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</row>
    <row r="12" spans="1:1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56.25" customHeight="1" x14ac:dyDescent="0.25">
      <c r="A13" s="126" t="s">
        <v>6</v>
      </c>
      <c r="B13" s="126"/>
      <c r="C13" s="126"/>
      <c r="D13" s="3" t="s">
        <v>103</v>
      </c>
      <c r="E13" s="4"/>
      <c r="F13" s="4"/>
      <c r="G13" s="4"/>
      <c r="H13" s="129" t="s">
        <v>10</v>
      </c>
      <c r="I13" s="129"/>
      <c r="J13" s="129"/>
      <c r="K13" s="129"/>
      <c r="L13" s="89" t="s">
        <v>107</v>
      </c>
    </row>
    <row r="14" spans="1:12" ht="33.75" customHeight="1" x14ac:dyDescent="0.25">
      <c r="A14" s="125" t="s">
        <v>7</v>
      </c>
      <c r="B14" s="125"/>
      <c r="C14" s="125"/>
      <c r="D14" s="5" t="s">
        <v>104</v>
      </c>
      <c r="E14" s="6"/>
      <c r="F14" s="6"/>
      <c r="G14" s="6"/>
      <c r="H14" s="130"/>
      <c r="I14" s="130"/>
      <c r="J14" s="130"/>
      <c r="K14" s="130"/>
      <c r="L14" s="91"/>
    </row>
    <row r="15" spans="1:12" ht="33.75" customHeight="1" x14ac:dyDescent="0.25">
      <c r="A15" s="125" t="s">
        <v>8</v>
      </c>
      <c r="B15" s="125"/>
      <c r="C15" s="125"/>
      <c r="D15" s="5" t="s">
        <v>105</v>
      </c>
      <c r="E15" s="6"/>
      <c r="F15" s="6"/>
      <c r="G15" s="6"/>
      <c r="H15" s="6"/>
      <c r="I15" s="6"/>
      <c r="J15" s="6"/>
      <c r="K15" s="6"/>
      <c r="L15" s="6"/>
    </row>
    <row r="16" spans="1:12" ht="33.75" customHeight="1" x14ac:dyDescent="0.25">
      <c r="A16" s="126" t="s">
        <v>9</v>
      </c>
      <c r="B16" s="126"/>
      <c r="C16" s="126"/>
      <c r="D16" s="3" t="s">
        <v>106</v>
      </c>
      <c r="E16" s="4"/>
      <c r="F16" s="4"/>
      <c r="G16" s="4"/>
      <c r="H16" s="4"/>
      <c r="I16" s="4"/>
      <c r="J16" s="4"/>
      <c r="K16" s="4"/>
      <c r="L16" s="4"/>
    </row>
  </sheetData>
  <mergeCells count="13">
    <mergeCell ref="A1:L2"/>
    <mergeCell ref="A6:D6"/>
    <mergeCell ref="I6:L6"/>
    <mergeCell ref="A15:C15"/>
    <mergeCell ref="A16:C16"/>
    <mergeCell ref="C7:J7"/>
    <mergeCell ref="C8:J8"/>
    <mergeCell ref="A3:L5"/>
    <mergeCell ref="H13:K13"/>
    <mergeCell ref="H14:K14"/>
    <mergeCell ref="A10:L11"/>
    <mergeCell ref="A13:C13"/>
    <mergeCell ref="A14:C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showGridLines="0" tabSelected="1" workbookViewId="0">
      <pane ySplit="3" topLeftCell="A34" activePane="bottomLeft" state="frozen"/>
      <selection pane="bottomLeft" activeCell="Y36" sqref="Y36"/>
    </sheetView>
  </sheetViews>
  <sheetFormatPr defaultRowHeight="15.75" x14ac:dyDescent="0.25"/>
  <cols>
    <col min="1" max="1" width="10.5703125" style="15" bestFit="1" customWidth="1"/>
    <col min="2" max="2" width="36.85546875" style="15" customWidth="1"/>
    <col min="3" max="3" width="3.7109375" style="15" bestFit="1" customWidth="1"/>
    <col min="4" max="4" width="3.85546875" style="15" bestFit="1" customWidth="1"/>
    <col min="5" max="5" width="7.140625" style="15" bestFit="1" customWidth="1"/>
    <col min="6" max="6" width="4.5703125" style="15" customWidth="1"/>
    <col min="7" max="7" width="7.28515625" style="15" bestFit="1" customWidth="1"/>
    <col min="8" max="8" width="5.85546875" style="15" bestFit="1" customWidth="1"/>
    <col min="9" max="9" width="7.28515625" style="15" bestFit="1" customWidth="1"/>
    <col min="10" max="13" width="5.5703125" style="15" customWidth="1"/>
  </cols>
  <sheetData>
    <row r="1" spans="1:14" s="16" customFormat="1" ht="15" x14ac:dyDescent="0.2">
      <c r="A1" s="142"/>
      <c r="B1" s="143"/>
      <c r="C1" s="136" t="s">
        <v>11</v>
      </c>
      <c r="D1" s="137"/>
      <c r="E1" s="137"/>
      <c r="F1" s="138"/>
      <c r="G1" s="137"/>
      <c r="H1" s="137"/>
      <c r="I1" s="137"/>
      <c r="J1" s="134" t="s">
        <v>12</v>
      </c>
      <c r="K1" s="135"/>
      <c r="L1" s="134" t="s">
        <v>13</v>
      </c>
      <c r="M1" s="135"/>
    </row>
    <row r="2" spans="1:14" s="16" customFormat="1" ht="34.9" customHeight="1" x14ac:dyDescent="0.2">
      <c r="A2" s="144"/>
      <c r="B2" s="145"/>
      <c r="C2" s="139"/>
      <c r="D2" s="140"/>
      <c r="E2" s="140"/>
      <c r="F2" s="141"/>
      <c r="G2" s="140"/>
      <c r="H2" s="140"/>
      <c r="I2" s="140"/>
      <c r="J2" s="146" t="s">
        <v>14</v>
      </c>
      <c r="K2" s="132" t="s">
        <v>15</v>
      </c>
      <c r="L2" s="146" t="s">
        <v>16</v>
      </c>
      <c r="M2" s="132" t="s">
        <v>17</v>
      </c>
    </row>
    <row r="3" spans="1:14" s="81" customFormat="1" ht="23.25" thickBot="1" x14ac:dyDescent="0.3">
      <c r="A3" s="86" t="s">
        <v>18</v>
      </c>
      <c r="B3" s="87" t="s">
        <v>19</v>
      </c>
      <c r="C3" s="82" t="s">
        <v>56</v>
      </c>
      <c r="D3" s="83" t="s">
        <v>57</v>
      </c>
      <c r="E3" s="83" t="s">
        <v>58</v>
      </c>
      <c r="F3" s="84" t="s">
        <v>20</v>
      </c>
      <c r="G3" s="85" t="s">
        <v>21</v>
      </c>
      <c r="H3" s="85" t="s">
        <v>59</v>
      </c>
      <c r="I3" s="85" t="s">
        <v>108</v>
      </c>
      <c r="J3" s="147"/>
      <c r="K3" s="133"/>
      <c r="L3" s="147"/>
      <c r="M3" s="133"/>
    </row>
    <row r="4" spans="1:14" s="17" customFormat="1" thickBot="1" x14ac:dyDescent="0.25">
      <c r="A4" s="165" t="s">
        <v>22</v>
      </c>
      <c r="B4" s="166"/>
      <c r="C4" s="166"/>
      <c r="D4" s="166"/>
      <c r="E4" s="166"/>
      <c r="F4" s="167"/>
      <c r="G4" s="18">
        <f t="shared" ref="G4:G40" si="0">SUM(J4:M4)</f>
        <v>1476</v>
      </c>
      <c r="H4" s="18"/>
      <c r="I4" s="18"/>
      <c r="J4" s="19">
        <f t="shared" ref="J4:M4" si="1">SUM(J5:J18)</f>
        <v>476</v>
      </c>
      <c r="K4" s="20">
        <f t="shared" si="1"/>
        <v>658</v>
      </c>
      <c r="L4" s="19">
        <f t="shared" si="1"/>
        <v>342</v>
      </c>
      <c r="M4" s="20">
        <f t="shared" si="1"/>
        <v>0</v>
      </c>
    </row>
    <row r="5" spans="1:14" ht="15" x14ac:dyDescent="0.25">
      <c r="A5" s="21" t="s">
        <v>23</v>
      </c>
      <c r="B5" s="22" t="s">
        <v>61</v>
      </c>
      <c r="C5" s="23">
        <v>2</v>
      </c>
      <c r="D5" s="24"/>
      <c r="E5" s="24">
        <v>1</v>
      </c>
      <c r="F5" s="25"/>
      <c r="G5" s="26">
        <f t="shared" si="0"/>
        <v>72</v>
      </c>
      <c r="H5" s="26">
        <v>36</v>
      </c>
      <c r="I5" s="27">
        <v>36</v>
      </c>
      <c r="J5" s="28">
        <v>34</v>
      </c>
      <c r="K5" s="29">
        <v>38</v>
      </c>
      <c r="L5" s="28"/>
      <c r="M5" s="29"/>
    </row>
    <row r="6" spans="1:14" ht="15" x14ac:dyDescent="0.25">
      <c r="A6" s="30" t="s">
        <v>24</v>
      </c>
      <c r="B6" s="31" t="s">
        <v>62</v>
      </c>
      <c r="C6" s="32"/>
      <c r="D6" s="33"/>
      <c r="E6" s="33"/>
      <c r="F6" s="34">
        <v>12</v>
      </c>
      <c r="G6" s="35">
        <f t="shared" si="0"/>
        <v>108</v>
      </c>
      <c r="H6" s="35">
        <v>9</v>
      </c>
      <c r="I6" s="36">
        <v>99</v>
      </c>
      <c r="J6" s="37">
        <v>34</v>
      </c>
      <c r="K6" s="38">
        <v>74</v>
      </c>
      <c r="L6" s="37"/>
      <c r="M6" s="38"/>
    </row>
    <row r="7" spans="1:14" ht="15" x14ac:dyDescent="0.25">
      <c r="A7" s="30" t="s">
        <v>25</v>
      </c>
      <c r="B7" s="31" t="s">
        <v>63</v>
      </c>
      <c r="C7" s="32"/>
      <c r="D7" s="33"/>
      <c r="E7" s="33">
        <v>2</v>
      </c>
      <c r="F7" s="34">
        <v>1</v>
      </c>
      <c r="G7" s="35">
        <f t="shared" si="0"/>
        <v>136</v>
      </c>
      <c r="H7" s="35">
        <v>90</v>
      </c>
      <c r="I7" s="36">
        <v>46</v>
      </c>
      <c r="J7" s="37">
        <v>34</v>
      </c>
      <c r="K7" s="38">
        <v>102</v>
      </c>
      <c r="L7" s="37"/>
      <c r="M7" s="38"/>
    </row>
    <row r="8" spans="1:14" ht="15" x14ac:dyDescent="0.25">
      <c r="A8" s="30" t="s">
        <v>26</v>
      </c>
      <c r="B8" s="31" t="s">
        <v>64</v>
      </c>
      <c r="C8" s="32"/>
      <c r="D8" s="33"/>
      <c r="E8" s="33">
        <v>3</v>
      </c>
      <c r="F8" s="34"/>
      <c r="G8" s="35">
        <f t="shared" si="0"/>
        <v>72</v>
      </c>
      <c r="H8" s="35">
        <v>36</v>
      </c>
      <c r="I8" s="36">
        <v>36</v>
      </c>
      <c r="J8" s="37"/>
      <c r="K8" s="38"/>
      <c r="L8" s="37">
        <v>72</v>
      </c>
      <c r="M8" s="38"/>
    </row>
    <row r="9" spans="1:14" ht="15" x14ac:dyDescent="0.25">
      <c r="A9" s="30" t="s">
        <v>27</v>
      </c>
      <c r="B9" s="31" t="s">
        <v>65</v>
      </c>
      <c r="C9" s="32"/>
      <c r="D9" s="33"/>
      <c r="E9" s="33"/>
      <c r="F9" s="34">
        <v>3</v>
      </c>
      <c r="G9" s="35">
        <f t="shared" si="0"/>
        <v>72</v>
      </c>
      <c r="H9" s="35">
        <v>36</v>
      </c>
      <c r="I9" s="36">
        <v>36</v>
      </c>
      <c r="J9" s="37"/>
      <c r="K9" s="38"/>
      <c r="L9" s="37">
        <v>72</v>
      </c>
      <c r="M9" s="38"/>
    </row>
    <row r="10" spans="1:14" ht="15" x14ac:dyDescent="0.25">
      <c r="A10" s="30" t="s">
        <v>28</v>
      </c>
      <c r="B10" s="31" t="s">
        <v>66</v>
      </c>
      <c r="C10" s="32"/>
      <c r="D10" s="33"/>
      <c r="E10" s="33"/>
      <c r="F10" s="34">
        <v>12</v>
      </c>
      <c r="G10" s="35">
        <f t="shared" si="0"/>
        <v>72</v>
      </c>
      <c r="H10" s="35">
        <v>28</v>
      </c>
      <c r="I10" s="36">
        <v>44</v>
      </c>
      <c r="J10" s="37">
        <v>34</v>
      </c>
      <c r="K10" s="38">
        <v>38</v>
      </c>
      <c r="L10" s="37"/>
      <c r="M10" s="38"/>
    </row>
    <row r="11" spans="1:14" ht="15" x14ac:dyDescent="0.25">
      <c r="A11" s="30" t="s">
        <v>29</v>
      </c>
      <c r="B11" s="31" t="s">
        <v>67</v>
      </c>
      <c r="C11" s="32">
        <v>3</v>
      </c>
      <c r="D11" s="33"/>
      <c r="E11" s="33">
        <v>1</v>
      </c>
      <c r="F11" s="34">
        <v>2</v>
      </c>
      <c r="G11" s="35">
        <f t="shared" si="0"/>
        <v>340</v>
      </c>
      <c r="H11" s="35">
        <v>224</v>
      </c>
      <c r="I11" s="36">
        <v>116</v>
      </c>
      <c r="J11" s="37">
        <v>119</v>
      </c>
      <c r="K11" s="38">
        <v>123</v>
      </c>
      <c r="L11" s="37">
        <v>98</v>
      </c>
      <c r="M11" s="38"/>
    </row>
    <row r="12" spans="1:14" ht="15" x14ac:dyDescent="0.25">
      <c r="A12" s="30" t="s">
        <v>30</v>
      </c>
      <c r="B12" s="31" t="s">
        <v>68</v>
      </c>
      <c r="C12" s="32"/>
      <c r="D12" s="33"/>
      <c r="E12" s="33">
        <v>2</v>
      </c>
      <c r="F12" s="34">
        <v>1</v>
      </c>
      <c r="G12" s="35">
        <f t="shared" si="0"/>
        <v>144</v>
      </c>
      <c r="H12" s="35">
        <v>56</v>
      </c>
      <c r="I12" s="36">
        <v>88</v>
      </c>
      <c r="J12" s="37">
        <v>85</v>
      </c>
      <c r="K12" s="38">
        <v>59</v>
      </c>
      <c r="L12" s="37"/>
      <c r="M12" s="38"/>
      <c r="N12" s="7"/>
    </row>
    <row r="13" spans="1:14" ht="15" x14ac:dyDescent="0.25">
      <c r="A13" s="30" t="s">
        <v>31</v>
      </c>
      <c r="B13" s="31" t="s">
        <v>69</v>
      </c>
      <c r="C13" s="32"/>
      <c r="D13" s="33"/>
      <c r="E13" s="33">
        <v>12</v>
      </c>
      <c r="F13" s="34"/>
      <c r="G13" s="35">
        <f t="shared" si="0"/>
        <v>72</v>
      </c>
      <c r="H13" s="35">
        <v>4</v>
      </c>
      <c r="I13" s="36">
        <v>68</v>
      </c>
      <c r="J13" s="37">
        <v>34</v>
      </c>
      <c r="K13" s="38">
        <v>38</v>
      </c>
      <c r="L13" s="37"/>
      <c r="M13" s="38"/>
    </row>
    <row r="14" spans="1:14" ht="30" x14ac:dyDescent="0.25">
      <c r="A14" s="30" t="s">
        <v>32</v>
      </c>
      <c r="B14" s="31" t="s">
        <v>70</v>
      </c>
      <c r="C14" s="32"/>
      <c r="D14" s="33"/>
      <c r="E14" s="33">
        <v>2</v>
      </c>
      <c r="F14" s="34"/>
      <c r="G14" s="35">
        <f t="shared" si="0"/>
        <v>68</v>
      </c>
      <c r="H14" s="35">
        <v>20</v>
      </c>
      <c r="I14" s="36">
        <v>48</v>
      </c>
      <c r="J14" s="37"/>
      <c r="K14" s="38">
        <v>68</v>
      </c>
      <c r="L14" s="37"/>
      <c r="M14" s="38"/>
    </row>
    <row r="15" spans="1:14" ht="15" x14ac:dyDescent="0.25">
      <c r="A15" s="30" t="s">
        <v>33</v>
      </c>
      <c r="B15" s="31" t="s">
        <v>71</v>
      </c>
      <c r="C15" s="32">
        <v>3</v>
      </c>
      <c r="D15" s="33"/>
      <c r="E15" s="33"/>
      <c r="F15" s="34">
        <v>12</v>
      </c>
      <c r="G15" s="35">
        <f t="shared" si="0"/>
        <v>144</v>
      </c>
      <c r="H15" s="35">
        <v>106</v>
      </c>
      <c r="I15" s="36">
        <v>38</v>
      </c>
      <c r="J15" s="37">
        <v>34</v>
      </c>
      <c r="K15" s="38">
        <v>42</v>
      </c>
      <c r="L15" s="37">
        <v>68</v>
      </c>
      <c r="M15" s="38"/>
    </row>
    <row r="16" spans="1:14" ht="15" x14ac:dyDescent="0.25">
      <c r="A16" s="30" t="s">
        <v>34</v>
      </c>
      <c r="B16" s="31" t="s">
        <v>72</v>
      </c>
      <c r="C16" s="32"/>
      <c r="D16" s="33"/>
      <c r="E16" s="33"/>
      <c r="F16" s="34">
        <v>12</v>
      </c>
      <c r="G16" s="35">
        <f t="shared" si="0"/>
        <v>72</v>
      </c>
      <c r="H16" s="35">
        <v>32</v>
      </c>
      <c r="I16" s="36">
        <v>40</v>
      </c>
      <c r="J16" s="37">
        <v>34</v>
      </c>
      <c r="K16" s="38">
        <v>38</v>
      </c>
      <c r="L16" s="37"/>
      <c r="M16" s="38"/>
    </row>
    <row r="17" spans="1:13" ht="15" x14ac:dyDescent="0.25">
      <c r="A17" s="30" t="s">
        <v>35</v>
      </c>
      <c r="B17" s="31" t="s">
        <v>73</v>
      </c>
      <c r="C17" s="32"/>
      <c r="D17" s="33"/>
      <c r="E17" s="33"/>
      <c r="F17" s="34">
        <v>12</v>
      </c>
      <c r="G17" s="35">
        <f t="shared" si="0"/>
        <v>72</v>
      </c>
      <c r="H17" s="35">
        <v>40</v>
      </c>
      <c r="I17" s="36">
        <v>32</v>
      </c>
      <c r="J17" s="37">
        <v>34</v>
      </c>
      <c r="K17" s="38">
        <v>38</v>
      </c>
      <c r="L17" s="37"/>
      <c r="M17" s="38"/>
    </row>
    <row r="18" spans="1:13" thickBot="1" x14ac:dyDescent="0.3">
      <c r="A18" s="30" t="s">
        <v>36</v>
      </c>
      <c r="B18" s="31" t="s">
        <v>74</v>
      </c>
      <c r="C18" s="32"/>
      <c r="D18" s="33">
        <v>3</v>
      </c>
      <c r="E18" s="33"/>
      <c r="F18" s="34"/>
      <c r="G18" s="35">
        <f t="shared" si="0"/>
        <v>32</v>
      </c>
      <c r="H18" s="35">
        <v>18</v>
      </c>
      <c r="I18" s="36">
        <v>14</v>
      </c>
      <c r="J18" s="37"/>
      <c r="K18" s="38"/>
      <c r="L18" s="37">
        <v>32</v>
      </c>
      <c r="M18" s="38"/>
    </row>
    <row r="19" spans="1:13" s="9" customFormat="1" thickBot="1" x14ac:dyDescent="0.3">
      <c r="A19" s="153" t="s">
        <v>37</v>
      </c>
      <c r="B19" s="154"/>
      <c r="C19" s="154"/>
      <c r="D19" s="154"/>
      <c r="E19" s="154"/>
      <c r="F19" s="155"/>
      <c r="G19" s="47">
        <f t="shared" si="0"/>
        <v>1476</v>
      </c>
      <c r="H19" s="47"/>
      <c r="I19" s="47"/>
      <c r="J19" s="48">
        <f>J20+J31+J45</f>
        <v>136</v>
      </c>
      <c r="K19" s="49">
        <f>K20+K31+K45</f>
        <v>206</v>
      </c>
      <c r="L19" s="48">
        <f>L20+L31+L45</f>
        <v>270</v>
      </c>
      <c r="M19" s="49">
        <f>M20+M31</f>
        <v>864</v>
      </c>
    </row>
    <row r="20" spans="1:13" s="9" customFormat="1" thickBot="1" x14ac:dyDescent="0.3">
      <c r="A20" s="153" t="s">
        <v>38</v>
      </c>
      <c r="B20" s="154"/>
      <c r="C20" s="154"/>
      <c r="D20" s="154"/>
      <c r="E20" s="154"/>
      <c r="F20" s="155"/>
      <c r="G20" s="47">
        <f t="shared" si="0"/>
        <v>374</v>
      </c>
      <c r="H20" s="47"/>
      <c r="I20" s="47"/>
      <c r="J20" s="48">
        <f t="shared" ref="J20:M20" si="2">SUM(J21:J30)</f>
        <v>136</v>
      </c>
      <c r="K20" s="49">
        <f t="shared" si="2"/>
        <v>136</v>
      </c>
      <c r="L20" s="48">
        <f t="shared" si="2"/>
        <v>0</v>
      </c>
      <c r="M20" s="49">
        <f t="shared" si="2"/>
        <v>102</v>
      </c>
    </row>
    <row r="21" spans="1:13" ht="15" x14ac:dyDescent="0.25">
      <c r="A21" s="21" t="s">
        <v>39</v>
      </c>
      <c r="B21" s="22" t="s">
        <v>82</v>
      </c>
      <c r="C21" s="23"/>
      <c r="D21" s="24"/>
      <c r="E21" s="24">
        <v>1</v>
      </c>
      <c r="F21" s="25"/>
      <c r="G21" s="96">
        <f t="shared" si="0"/>
        <v>34</v>
      </c>
      <c r="H21" s="97">
        <v>14</v>
      </c>
      <c r="I21" s="110">
        <v>20</v>
      </c>
      <c r="J21" s="28">
        <v>34</v>
      </c>
      <c r="K21" s="29"/>
      <c r="L21" s="28"/>
      <c r="M21" s="29"/>
    </row>
    <row r="22" spans="1:13" ht="30" x14ac:dyDescent="0.25">
      <c r="A22" s="30" t="s">
        <v>40</v>
      </c>
      <c r="B22" s="31" t="s">
        <v>83</v>
      </c>
      <c r="C22" s="32"/>
      <c r="D22" s="33"/>
      <c r="E22" s="33">
        <v>1</v>
      </c>
      <c r="F22" s="34"/>
      <c r="G22" s="99">
        <f t="shared" si="0"/>
        <v>34</v>
      </c>
      <c r="H22" s="35">
        <v>14</v>
      </c>
      <c r="I22" s="111">
        <v>20</v>
      </c>
      <c r="J22" s="37">
        <v>34</v>
      </c>
      <c r="K22" s="38"/>
      <c r="L22" s="37"/>
      <c r="M22" s="38"/>
    </row>
    <row r="23" spans="1:13" ht="15" x14ac:dyDescent="0.25">
      <c r="A23" s="30" t="s">
        <v>41</v>
      </c>
      <c r="B23" s="31" t="s">
        <v>84</v>
      </c>
      <c r="C23" s="32"/>
      <c r="D23" s="33"/>
      <c r="E23" s="33">
        <v>2</v>
      </c>
      <c r="F23" s="34"/>
      <c r="G23" s="99">
        <f t="shared" si="0"/>
        <v>34</v>
      </c>
      <c r="H23" s="35">
        <v>14</v>
      </c>
      <c r="I23" s="111">
        <v>20</v>
      </c>
      <c r="J23" s="37"/>
      <c r="K23" s="38">
        <v>34</v>
      </c>
      <c r="L23" s="37"/>
      <c r="M23" s="38"/>
    </row>
    <row r="24" spans="1:13" ht="15" x14ac:dyDescent="0.25">
      <c r="A24" s="30" t="s">
        <v>42</v>
      </c>
      <c r="B24" s="31" t="s">
        <v>85</v>
      </c>
      <c r="C24" s="32"/>
      <c r="D24" s="33"/>
      <c r="E24" s="33">
        <v>1</v>
      </c>
      <c r="F24" s="34"/>
      <c r="G24" s="99">
        <f t="shared" si="0"/>
        <v>34</v>
      </c>
      <c r="H24" s="35">
        <v>14</v>
      </c>
      <c r="I24" s="111">
        <v>20</v>
      </c>
      <c r="J24" s="37">
        <v>34</v>
      </c>
      <c r="K24" s="38"/>
      <c r="L24" s="37"/>
      <c r="M24" s="38"/>
    </row>
    <row r="25" spans="1:13" ht="30" x14ac:dyDescent="0.25">
      <c r="A25" s="30" t="s">
        <v>43</v>
      </c>
      <c r="B25" s="31" t="s">
        <v>95</v>
      </c>
      <c r="C25" s="32"/>
      <c r="D25" s="33"/>
      <c r="E25" s="33">
        <v>2</v>
      </c>
      <c r="F25" s="34"/>
      <c r="G25" s="99">
        <f t="shared" si="0"/>
        <v>34</v>
      </c>
      <c r="H25" s="35">
        <v>20</v>
      </c>
      <c r="I25" s="111">
        <v>14</v>
      </c>
      <c r="J25" s="37"/>
      <c r="K25" s="38">
        <v>34</v>
      </c>
      <c r="L25" s="37"/>
      <c r="M25" s="38"/>
    </row>
    <row r="26" spans="1:13" ht="15" x14ac:dyDescent="0.25">
      <c r="A26" s="30" t="s">
        <v>44</v>
      </c>
      <c r="B26" s="31" t="s">
        <v>86</v>
      </c>
      <c r="C26" s="32">
        <v>2</v>
      </c>
      <c r="D26" s="33"/>
      <c r="E26" s="33"/>
      <c r="F26" s="34"/>
      <c r="G26" s="99">
        <f t="shared" si="0"/>
        <v>34</v>
      </c>
      <c r="H26" s="35">
        <v>20</v>
      </c>
      <c r="I26" s="111">
        <v>14</v>
      </c>
      <c r="J26" s="37"/>
      <c r="K26" s="38">
        <v>34</v>
      </c>
      <c r="L26" s="37"/>
      <c r="M26" s="38"/>
    </row>
    <row r="27" spans="1:13" ht="30" x14ac:dyDescent="0.25">
      <c r="A27" s="30" t="s">
        <v>45</v>
      </c>
      <c r="B27" s="31" t="s">
        <v>87</v>
      </c>
      <c r="C27" s="32"/>
      <c r="D27" s="33">
        <v>4</v>
      </c>
      <c r="E27" s="33"/>
      <c r="F27" s="34"/>
      <c r="G27" s="99">
        <f t="shared" si="0"/>
        <v>34</v>
      </c>
      <c r="H27" s="35">
        <v>14</v>
      </c>
      <c r="I27" s="111">
        <v>20</v>
      </c>
      <c r="J27" s="37"/>
      <c r="K27" s="38"/>
      <c r="L27" s="37"/>
      <c r="M27" s="38">
        <v>34</v>
      </c>
    </row>
    <row r="28" spans="1:13" ht="15" x14ac:dyDescent="0.25">
      <c r="A28" s="30" t="s">
        <v>46</v>
      </c>
      <c r="B28" s="31" t="s">
        <v>88</v>
      </c>
      <c r="C28" s="32"/>
      <c r="D28" s="33">
        <v>4</v>
      </c>
      <c r="E28" s="33"/>
      <c r="F28" s="34"/>
      <c r="G28" s="99">
        <f t="shared" si="0"/>
        <v>68</v>
      </c>
      <c r="H28" s="35">
        <v>28</v>
      </c>
      <c r="I28" s="111">
        <v>40</v>
      </c>
      <c r="J28" s="37"/>
      <c r="K28" s="38"/>
      <c r="L28" s="37"/>
      <c r="M28" s="38">
        <v>68</v>
      </c>
    </row>
    <row r="29" spans="1:13" ht="15" x14ac:dyDescent="0.25">
      <c r="A29" s="30" t="s">
        <v>53</v>
      </c>
      <c r="B29" s="31" t="s">
        <v>93</v>
      </c>
      <c r="C29" s="32">
        <v>1</v>
      </c>
      <c r="D29" s="33"/>
      <c r="E29" s="33"/>
      <c r="F29" s="34"/>
      <c r="G29" s="99">
        <f t="shared" si="0"/>
        <v>34</v>
      </c>
      <c r="H29" s="35">
        <v>24</v>
      </c>
      <c r="I29" s="111">
        <v>10</v>
      </c>
      <c r="J29" s="37">
        <v>34</v>
      </c>
      <c r="K29" s="38"/>
      <c r="L29" s="37"/>
      <c r="M29" s="38"/>
    </row>
    <row r="30" spans="1:13" thickBot="1" x14ac:dyDescent="0.3">
      <c r="A30" s="30" t="s">
        <v>54</v>
      </c>
      <c r="B30" s="31" t="s">
        <v>94</v>
      </c>
      <c r="C30" s="107">
        <v>2</v>
      </c>
      <c r="D30" s="108"/>
      <c r="E30" s="108"/>
      <c r="F30" s="109"/>
      <c r="G30" s="112">
        <f t="shared" si="0"/>
        <v>34</v>
      </c>
      <c r="H30" s="113">
        <v>24</v>
      </c>
      <c r="I30" s="114">
        <v>10</v>
      </c>
      <c r="J30" s="37"/>
      <c r="K30" s="38">
        <v>34</v>
      </c>
      <c r="L30" s="37"/>
      <c r="M30" s="38"/>
    </row>
    <row r="31" spans="1:13" s="9" customFormat="1" thickBot="1" x14ac:dyDescent="0.3">
      <c r="A31" s="153" t="s">
        <v>47</v>
      </c>
      <c r="B31" s="154"/>
      <c r="C31" s="154"/>
      <c r="D31" s="154"/>
      <c r="E31" s="154"/>
      <c r="F31" s="155"/>
      <c r="G31" s="47">
        <f t="shared" si="0"/>
        <v>1102</v>
      </c>
      <c r="H31" s="47"/>
      <c r="I31" s="51"/>
      <c r="J31" s="48">
        <f>J32+J36+J39+J45+J44</f>
        <v>0</v>
      </c>
      <c r="K31" s="48">
        <f>K32+K36+K39+K45+K44</f>
        <v>70</v>
      </c>
      <c r="L31" s="48">
        <f>L32+L36+L39+L45+L44</f>
        <v>270</v>
      </c>
      <c r="M31" s="90">
        <f>M32+M36+M39+M45+M44</f>
        <v>762</v>
      </c>
    </row>
    <row r="32" spans="1:13" s="8" customFormat="1" ht="86.25" thickBot="1" x14ac:dyDescent="0.3">
      <c r="A32" s="52" t="s">
        <v>48</v>
      </c>
      <c r="B32" s="53" t="s">
        <v>89</v>
      </c>
      <c r="C32" s="54"/>
      <c r="D32" s="55"/>
      <c r="E32" s="55"/>
      <c r="F32" s="56"/>
      <c r="G32" s="57">
        <f t="shared" si="0"/>
        <v>466</v>
      </c>
      <c r="H32" s="57"/>
      <c r="I32" s="58"/>
      <c r="J32" s="59">
        <f t="shared" ref="J32:M32" si="3">SUM(J33:J35)</f>
        <v>0</v>
      </c>
      <c r="K32" s="60">
        <f t="shared" si="3"/>
        <v>70</v>
      </c>
      <c r="L32" s="59">
        <f t="shared" si="3"/>
        <v>216</v>
      </c>
      <c r="M32" s="60">
        <f t="shared" si="3"/>
        <v>180</v>
      </c>
    </row>
    <row r="33" spans="1:13" ht="45" x14ac:dyDescent="0.25">
      <c r="A33" s="21" t="s">
        <v>75</v>
      </c>
      <c r="B33" s="22" t="s">
        <v>90</v>
      </c>
      <c r="C33" s="61">
        <v>3</v>
      </c>
      <c r="D33" s="50"/>
      <c r="E33" s="50"/>
      <c r="F33" s="62">
        <v>2</v>
      </c>
      <c r="G33" s="63">
        <f t="shared" si="0"/>
        <v>184</v>
      </c>
      <c r="H33" s="26">
        <v>124</v>
      </c>
      <c r="I33" s="40">
        <v>60</v>
      </c>
      <c r="J33" s="41"/>
      <c r="K33" s="42">
        <v>70</v>
      </c>
      <c r="L33" s="41">
        <v>114</v>
      </c>
      <c r="M33" s="42"/>
    </row>
    <row r="34" spans="1:13" ht="15" x14ac:dyDescent="0.25">
      <c r="A34" s="30" t="s">
        <v>76</v>
      </c>
      <c r="B34" s="31" t="s">
        <v>77</v>
      </c>
      <c r="C34" s="32"/>
      <c r="D34" s="33"/>
      <c r="E34" s="33">
        <v>3</v>
      </c>
      <c r="F34" s="34"/>
      <c r="G34" s="64">
        <f t="shared" si="0"/>
        <v>102</v>
      </c>
      <c r="H34" s="64"/>
      <c r="I34" s="43">
        <v>102</v>
      </c>
      <c r="J34" s="44"/>
      <c r="K34" s="45"/>
      <c r="L34" s="44">
        <v>102</v>
      </c>
      <c r="M34" s="45"/>
    </row>
    <row r="35" spans="1:13" thickBot="1" x14ac:dyDescent="0.3">
      <c r="A35" s="39" t="s">
        <v>78</v>
      </c>
      <c r="B35" s="46" t="s">
        <v>79</v>
      </c>
      <c r="C35" s="115"/>
      <c r="D35" s="116"/>
      <c r="E35" s="116">
        <v>4</v>
      </c>
      <c r="F35" s="117"/>
      <c r="G35" s="118">
        <f t="shared" si="0"/>
        <v>180</v>
      </c>
      <c r="H35" s="118"/>
      <c r="I35" s="119">
        <v>180</v>
      </c>
      <c r="J35" s="120"/>
      <c r="K35" s="121"/>
      <c r="L35" s="44"/>
      <c r="M35" s="45">
        <v>180</v>
      </c>
    </row>
    <row r="36" spans="1:13" s="8" customFormat="1" ht="86.25" thickBot="1" x14ac:dyDescent="0.3">
      <c r="A36" s="52" t="s">
        <v>49</v>
      </c>
      <c r="B36" s="53" t="s">
        <v>91</v>
      </c>
      <c r="C36" s="54"/>
      <c r="D36" s="55"/>
      <c r="E36" s="55"/>
      <c r="F36" s="56"/>
      <c r="G36" s="57">
        <f t="shared" si="0"/>
        <v>368</v>
      </c>
      <c r="H36" s="57"/>
      <c r="I36" s="57"/>
      <c r="J36" s="59">
        <f t="shared" ref="J36:M36" si="4">SUM(J37:J38)</f>
        <v>0</v>
      </c>
      <c r="K36" s="60">
        <f t="shared" si="4"/>
        <v>0</v>
      </c>
      <c r="L36" s="59">
        <f t="shared" si="4"/>
        <v>54</v>
      </c>
      <c r="M36" s="60">
        <f t="shared" si="4"/>
        <v>314</v>
      </c>
    </row>
    <row r="37" spans="1:13" ht="45" x14ac:dyDescent="0.25">
      <c r="A37" s="21" t="s">
        <v>80</v>
      </c>
      <c r="B37" s="22" t="s">
        <v>92</v>
      </c>
      <c r="C37" s="61">
        <v>4</v>
      </c>
      <c r="D37" s="50"/>
      <c r="E37" s="50"/>
      <c r="F37" s="62">
        <v>3</v>
      </c>
      <c r="G37" s="63">
        <f t="shared" si="0"/>
        <v>88</v>
      </c>
      <c r="H37" s="26">
        <v>65</v>
      </c>
      <c r="I37" s="40">
        <v>23</v>
      </c>
      <c r="J37" s="41"/>
      <c r="K37" s="42"/>
      <c r="L37" s="41">
        <v>54</v>
      </c>
      <c r="M37" s="42">
        <v>34</v>
      </c>
    </row>
    <row r="38" spans="1:13" thickBot="1" x14ac:dyDescent="0.3">
      <c r="A38" s="30" t="s">
        <v>81</v>
      </c>
      <c r="B38" s="31" t="s">
        <v>79</v>
      </c>
      <c r="C38" s="32"/>
      <c r="D38" s="33"/>
      <c r="E38" s="33">
        <v>4</v>
      </c>
      <c r="F38" s="34"/>
      <c r="G38" s="64">
        <f t="shared" si="0"/>
        <v>280</v>
      </c>
      <c r="H38" s="64"/>
      <c r="I38" s="43">
        <v>280</v>
      </c>
      <c r="J38" s="44"/>
      <c r="K38" s="45"/>
      <c r="L38" s="44"/>
      <c r="M38" s="45">
        <v>280</v>
      </c>
    </row>
    <row r="39" spans="1:13" s="8" customFormat="1" ht="29.25" thickBot="1" x14ac:dyDescent="0.3">
      <c r="A39" s="52" t="s">
        <v>96</v>
      </c>
      <c r="B39" s="53" t="s">
        <v>97</v>
      </c>
      <c r="C39" s="54"/>
      <c r="D39" s="55"/>
      <c r="E39" s="55"/>
      <c r="F39" s="56"/>
      <c r="G39" s="59">
        <f t="shared" si="0"/>
        <v>196</v>
      </c>
      <c r="H39" s="57"/>
      <c r="I39" s="60"/>
      <c r="J39" s="106">
        <f>SUM(J40:J43)</f>
        <v>0</v>
      </c>
      <c r="K39" s="60">
        <f>SUM(K40:K43)</f>
        <v>0</v>
      </c>
      <c r="L39" s="60">
        <f>SUM(L40:L43)</f>
        <v>0</v>
      </c>
      <c r="M39" s="60">
        <f>SUM(M40:M43)</f>
        <v>196</v>
      </c>
    </row>
    <row r="40" spans="1:13" ht="30" x14ac:dyDescent="0.25">
      <c r="A40" s="92" t="s">
        <v>98</v>
      </c>
      <c r="B40" s="22" t="s">
        <v>97</v>
      </c>
      <c r="C40" s="23">
        <v>4</v>
      </c>
      <c r="D40" s="24"/>
      <c r="E40" s="24"/>
      <c r="F40" s="25"/>
      <c r="G40" s="96">
        <f t="shared" si="0"/>
        <v>34</v>
      </c>
      <c r="H40" s="97">
        <v>29</v>
      </c>
      <c r="I40" s="98">
        <v>5</v>
      </c>
      <c r="J40" s="104"/>
      <c r="K40" s="105"/>
      <c r="L40" s="104"/>
      <c r="M40" s="105">
        <v>34</v>
      </c>
    </row>
    <row r="41" spans="1:13" ht="15" x14ac:dyDescent="0.25">
      <c r="A41" s="88" t="s">
        <v>99</v>
      </c>
      <c r="B41" s="31" t="s">
        <v>77</v>
      </c>
      <c r="C41" s="32"/>
      <c r="D41" s="33"/>
      <c r="E41" s="33">
        <v>4</v>
      </c>
      <c r="F41" s="34"/>
      <c r="G41" s="99">
        <v>36</v>
      </c>
      <c r="H41" s="64"/>
      <c r="I41" s="100">
        <v>36</v>
      </c>
      <c r="J41" s="44"/>
      <c r="K41" s="45"/>
      <c r="L41" s="44"/>
      <c r="M41" s="45">
        <v>36</v>
      </c>
    </row>
    <row r="42" spans="1:13" ht="15" x14ac:dyDescent="0.25">
      <c r="A42" s="88" t="s">
        <v>100</v>
      </c>
      <c r="B42" s="31" t="s">
        <v>79</v>
      </c>
      <c r="C42" s="32"/>
      <c r="D42" s="33"/>
      <c r="E42" s="33">
        <v>4</v>
      </c>
      <c r="F42" s="34"/>
      <c r="G42" s="99">
        <v>86</v>
      </c>
      <c r="H42" s="64"/>
      <c r="I42" s="100">
        <v>86</v>
      </c>
      <c r="J42" s="44"/>
      <c r="K42" s="45"/>
      <c r="L42" s="44"/>
      <c r="M42" s="45">
        <v>86</v>
      </c>
    </row>
    <row r="43" spans="1:13" thickBot="1" x14ac:dyDescent="0.3">
      <c r="A43" s="21"/>
      <c r="B43" s="22" t="s">
        <v>69</v>
      </c>
      <c r="C43" s="93"/>
      <c r="D43" s="94"/>
      <c r="E43" s="94">
        <v>4</v>
      </c>
      <c r="F43" s="95"/>
      <c r="G43" s="101">
        <f>SUM(J43:M43)</f>
        <v>40</v>
      </c>
      <c r="H43" s="102"/>
      <c r="I43" s="103">
        <v>40</v>
      </c>
      <c r="J43" s="41"/>
      <c r="K43" s="42"/>
      <c r="L43" s="41"/>
      <c r="M43" s="42">
        <v>40</v>
      </c>
    </row>
    <row r="44" spans="1:13" s="8" customFormat="1" thickBot="1" x14ac:dyDescent="0.3">
      <c r="A44" s="52" t="s">
        <v>109</v>
      </c>
      <c r="B44" s="53" t="s">
        <v>50</v>
      </c>
      <c r="C44" s="65"/>
      <c r="D44" s="66"/>
      <c r="E44" s="66"/>
      <c r="F44" s="67"/>
      <c r="G44" s="68">
        <f>SUM(J44:M44)</f>
        <v>36</v>
      </c>
      <c r="H44" s="68"/>
      <c r="I44" s="69"/>
      <c r="J44" s="70"/>
      <c r="K44" s="71"/>
      <c r="L44" s="70"/>
      <c r="M44" s="71">
        <v>36</v>
      </c>
    </row>
    <row r="45" spans="1:13" s="9" customFormat="1" thickBot="1" x14ac:dyDescent="0.3">
      <c r="A45" s="156" t="s">
        <v>51</v>
      </c>
      <c r="B45" s="157"/>
      <c r="C45" s="157"/>
      <c r="D45" s="157"/>
      <c r="E45" s="157"/>
      <c r="F45" s="158"/>
      <c r="G45" s="47">
        <f>SUM(J45:M45)</f>
        <v>36</v>
      </c>
      <c r="H45" s="47"/>
      <c r="I45" s="51"/>
      <c r="J45" s="48">
        <f>J46</f>
        <v>0</v>
      </c>
      <c r="K45" s="49">
        <f t="shared" ref="K45:M45" si="5">K46</f>
        <v>0</v>
      </c>
      <c r="L45" s="48">
        <f t="shared" si="5"/>
        <v>0</v>
      </c>
      <c r="M45" s="49">
        <f t="shared" si="5"/>
        <v>36</v>
      </c>
    </row>
    <row r="46" spans="1:13" ht="30.75" thickBot="1" x14ac:dyDescent="0.3">
      <c r="A46" s="72"/>
      <c r="B46" s="73" t="s">
        <v>52</v>
      </c>
      <c r="C46" s="74">
        <v>4</v>
      </c>
      <c r="D46" s="75"/>
      <c r="E46" s="75"/>
      <c r="F46" s="76"/>
      <c r="G46" s="77">
        <f>SUM(J46:M46)</f>
        <v>36</v>
      </c>
      <c r="H46" s="77"/>
      <c r="I46" s="78"/>
      <c r="J46" s="79"/>
      <c r="K46" s="80"/>
      <c r="L46" s="79"/>
      <c r="M46" s="80">
        <v>36</v>
      </c>
    </row>
    <row r="47" spans="1:13" s="10" customFormat="1" thickBot="1" x14ac:dyDescent="0.3">
      <c r="A47" s="159" t="s">
        <v>60</v>
      </c>
      <c r="B47" s="160"/>
      <c r="C47" s="160"/>
      <c r="D47" s="160"/>
      <c r="E47" s="160"/>
      <c r="F47" s="160"/>
      <c r="G47" s="160"/>
      <c r="H47" s="160"/>
      <c r="I47" s="160"/>
      <c r="J47" s="13">
        <f t="shared" ref="J47:M47" si="6">J19+J4</f>
        <v>612</v>
      </c>
      <c r="K47" s="14">
        <f t="shared" si="6"/>
        <v>864</v>
      </c>
      <c r="L47" s="13">
        <f t="shared" si="6"/>
        <v>612</v>
      </c>
      <c r="M47" s="14">
        <f t="shared" si="6"/>
        <v>864</v>
      </c>
    </row>
    <row r="48" spans="1:13" s="10" customFormat="1" thickBot="1" x14ac:dyDescent="0.3">
      <c r="A48" s="161" t="s">
        <v>55</v>
      </c>
      <c r="B48" s="162"/>
      <c r="C48" s="162"/>
      <c r="D48" s="162"/>
      <c r="E48" s="162"/>
      <c r="F48" s="162"/>
      <c r="G48" s="162"/>
      <c r="H48" s="162"/>
      <c r="I48" s="162"/>
      <c r="J48" s="163">
        <f>SUM(J47:K47)</f>
        <v>1476</v>
      </c>
      <c r="K48" s="164"/>
      <c r="L48" s="163">
        <f>SUM(L47:M47)</f>
        <v>1476</v>
      </c>
      <c r="M48" s="164"/>
    </row>
    <row r="49" spans="1:13" ht="16.5" thickBot="1" x14ac:dyDescent="0.3">
      <c r="A49" s="148" t="s">
        <v>101</v>
      </c>
      <c r="B49" s="149"/>
      <c r="C49" s="149"/>
      <c r="D49" s="149"/>
      <c r="E49" s="149"/>
      <c r="F49" s="149"/>
      <c r="G49" s="149"/>
      <c r="H49" s="149"/>
      <c r="I49" s="149"/>
      <c r="J49" s="150">
        <f>J48+L48</f>
        <v>2952</v>
      </c>
      <c r="K49" s="151"/>
      <c r="L49" s="151"/>
      <c r="M49" s="152"/>
    </row>
  </sheetData>
  <sheetProtection formatCells="0" formatColumns="0" formatRows="0" insertColumns="0" insertRows="0" insertHyperlinks="0" deleteColumns="0" deleteRows="0" sort="0" autoFilter="0"/>
  <mergeCells count="20">
    <mergeCell ref="A19:F19"/>
    <mergeCell ref="A4:F4"/>
    <mergeCell ref="G1:I2"/>
    <mergeCell ref="J2:J3"/>
    <mergeCell ref="K2:K3"/>
    <mergeCell ref="A49:I49"/>
    <mergeCell ref="J49:M49"/>
    <mergeCell ref="A20:F20"/>
    <mergeCell ref="A31:F31"/>
    <mergeCell ref="A45:F45"/>
    <mergeCell ref="A47:I47"/>
    <mergeCell ref="A48:I48"/>
    <mergeCell ref="J48:K48"/>
    <mergeCell ref="L48:M48"/>
    <mergeCell ref="M2:M3"/>
    <mergeCell ref="J1:K1"/>
    <mergeCell ref="L1:M1"/>
    <mergeCell ref="C1:F2"/>
    <mergeCell ref="A1:B2"/>
    <mergeCell ref="L2:L3"/>
  </mergeCells>
  <pageMargins left="3.937007874015748E-2" right="3.937007874015748E-2" top="0.15748031496062992" bottom="0.15748031496062992" header="0.11811023622047245" footer="0.19685039370078741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2025-08-04T06:07:41Z</dcterms:modified>
</cp:coreProperties>
</file>