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definedNames>
    <definedName name="_xlnm._FilterDatabase" localSheetId="1" hidden="1">Лист2!$C$3:$F$60</definedName>
  </definedNames>
  <calcPr calcId="144525"/>
</workbook>
</file>

<file path=xl/calcChain.xml><?xml version="1.0" encoding="utf-8"?>
<calcChain xmlns="http://schemas.openxmlformats.org/spreadsheetml/2006/main">
  <c r="G39" i="2" l="1"/>
  <c r="G57" i="2"/>
  <c r="G55" i="2"/>
  <c r="G54" i="2"/>
  <c r="G53" i="2"/>
  <c r="G51" i="2"/>
  <c r="G50" i="2"/>
  <c r="G49" i="2"/>
  <c r="G47" i="2"/>
  <c r="G46" i="2"/>
  <c r="G45" i="2"/>
  <c r="G43" i="2"/>
  <c r="G42" i="2"/>
  <c r="O44" i="2"/>
  <c r="N44" i="2"/>
  <c r="M44" i="2"/>
  <c r="L44" i="2"/>
  <c r="K44" i="2"/>
  <c r="J44" i="2"/>
  <c r="O48" i="2"/>
  <c r="N48" i="2"/>
  <c r="M48" i="2"/>
  <c r="L48" i="2"/>
  <c r="K48" i="2"/>
  <c r="J48" i="2"/>
  <c r="G40" i="2"/>
  <c r="J52" i="2"/>
  <c r="K52" i="2"/>
  <c r="L52" i="2"/>
  <c r="M52" i="2"/>
  <c r="N52" i="2"/>
  <c r="O52" i="2"/>
  <c r="G52" i="2" l="1"/>
  <c r="G48" i="2"/>
  <c r="G44" i="2"/>
  <c r="O56" i="2"/>
  <c r="N56" i="2"/>
  <c r="M56" i="2"/>
  <c r="L56" i="2"/>
  <c r="K56" i="2"/>
  <c r="J56" i="2"/>
  <c r="O41" i="2"/>
  <c r="N41" i="2"/>
  <c r="M41" i="2"/>
  <c r="L41" i="2"/>
  <c r="K41" i="2"/>
  <c r="J41" i="2"/>
  <c r="G38" i="2"/>
  <c r="O37" i="2"/>
  <c r="N37" i="2"/>
  <c r="M37" i="2"/>
  <c r="L37" i="2"/>
  <c r="K37" i="2"/>
  <c r="J37" i="2"/>
  <c r="G35" i="2"/>
  <c r="G34" i="2"/>
  <c r="G33" i="2"/>
  <c r="G32" i="2"/>
  <c r="G31" i="2"/>
  <c r="G30" i="2"/>
  <c r="G29" i="2"/>
  <c r="G28" i="2"/>
  <c r="O27" i="2"/>
  <c r="N27" i="2"/>
  <c r="M27" i="2"/>
  <c r="L27" i="2"/>
  <c r="K27" i="2"/>
  <c r="J27" i="2"/>
  <c r="G25" i="2"/>
  <c r="G24" i="2"/>
  <c r="G23" i="2"/>
  <c r="G22" i="2"/>
  <c r="G21" i="2"/>
  <c r="G20" i="2"/>
  <c r="O19" i="2"/>
  <c r="O4" i="2" s="1"/>
  <c r="N19" i="2"/>
  <c r="N4" i="2" s="1"/>
  <c r="M19" i="2"/>
  <c r="M4" i="2" s="1"/>
  <c r="L19" i="2"/>
  <c r="L4" i="2" s="1"/>
  <c r="K19" i="2"/>
  <c r="K4" i="2" s="1"/>
  <c r="J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K36" i="2" l="1"/>
  <c r="K26" i="2" s="1"/>
  <c r="K58" i="2" s="1"/>
  <c r="G56" i="2"/>
  <c r="M36" i="2"/>
  <c r="M26" i="2" s="1"/>
  <c r="M58" i="2" s="1"/>
  <c r="J36" i="2"/>
  <c r="J26" i="2" s="1"/>
  <c r="N36" i="2"/>
  <c r="N26" i="2" s="1"/>
  <c r="O36" i="2"/>
  <c r="O26" i="2" s="1"/>
  <c r="O58" i="2" s="1"/>
  <c r="L36" i="2"/>
  <c r="L26" i="2" s="1"/>
  <c r="L58" i="2" s="1"/>
  <c r="J4" i="2"/>
  <c r="G4" i="2" s="1"/>
  <c r="G19" i="2"/>
  <c r="G27" i="2"/>
  <c r="G41" i="2"/>
  <c r="G37" i="2"/>
  <c r="J58" i="2" l="1"/>
  <c r="J59" i="2" s="1"/>
  <c r="L59" i="2"/>
  <c r="G36" i="2"/>
  <c r="N58" i="2"/>
  <c r="N59" i="2" s="1"/>
  <c r="J60" i="2" l="1"/>
  <c r="G26" i="2"/>
</calcChain>
</file>

<file path=xl/sharedStrings.xml><?xml version="1.0" encoding="utf-8"?>
<sst xmlns="http://schemas.openxmlformats.org/spreadsheetml/2006/main" count="146" uniqueCount="136">
  <si>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</si>
  <si>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</si>
  <si>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</si>
  <si>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</si>
  <si>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</si>
  <si>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</si>
  <si>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</si>
  <si>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</si>
  <si>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</si>
  <si>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</si>
  <si>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</si>
  <si>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</si>
  <si>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</si>
  <si>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</si>
  <si>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Курс 3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</si>
  <si>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</si>
  <si>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</si>
  <si>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</si>
  <si>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</si>
  <si>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</si>
  <si>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</si>
  <si>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</si>
  <si>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</si>
  <si>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</si>
  <si>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</si>
  <si>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</si>
  <si>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</si>
  <si>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</si>
  <si>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</si>
  <si>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</si>
  <si>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</si>
  <si>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</si>
  <si>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</si>
  <si>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</si>
  <si>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</si>
  <si>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</si>
  <si>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</si>
  <si>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</si>
  <si>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</si>
  <si>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</si>
  <si>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</si>
  <si>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</si>
  <si>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</si>
  <si>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</si>
  <si>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</si>
  <si>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</si>
  <si>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</si>
  <si>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</si>
  <si>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</si>
  <si>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</si>
  <si>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</si>
  <si>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</si>
  <si>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</si>
  <si>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ПМ.03</t>
  </si>
  <si>
    <t xml:space="preserve">ГИА.Государственная итоговая аттестация </t>
  </si>
  <si>
    <t>ГИА Государственная итоговая аттестация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</si>
  <si>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</si>
  <si>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</si>
  <si>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</si>
  <si>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</si>
  <si>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</si>
  <si>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</si>
  <si>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</si>
  <si>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</si>
  <si>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</si>
  <si>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</si>
  <si>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</si>
  <si>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</si>
  <si>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</si>
  <si>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</si>
  <si>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</si>
  <si>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</si>
  <si>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</si>
  <si>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</si>
  <si>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</si>
  <si>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</si>
  <si>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</si>
  <si>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</si>
  <si>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</si>
  <si>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</si>
  <si>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Материаловедение</t>
  </si>
  <si>
    <t>Основы технического черчения</t>
  </si>
  <si>
    <t>Слесарное дело</t>
  </si>
  <si>
    <t>Электротехника</t>
  </si>
  <si>
    <t>Охрана труда и основы бережливого производства</t>
  </si>
  <si>
    <t>Общий курс железных дорог</t>
  </si>
  <si>
    <t>ПТЭ и инструкции</t>
  </si>
  <si>
    <t>Автоматические тормоза</t>
  </si>
  <si>
    <t>МДК 01.01</t>
  </si>
  <si>
    <t>Устройство,техническое обслуживание и ремонт тепловоза</t>
  </si>
  <si>
    <t>УП.01</t>
  </si>
  <si>
    <t>Учебная практика (слесарная)</t>
  </si>
  <si>
    <t>ПП.01</t>
  </si>
  <si>
    <t>Производственная практика</t>
  </si>
  <si>
    <t>МДК 02.01</t>
  </si>
  <si>
    <t>Конструкция и управление электровозом</t>
  </si>
  <si>
    <t>Конструкция и управление тепловозом</t>
  </si>
  <si>
    <t>ПП.02</t>
  </si>
  <si>
    <t>Информационные технологии в профессиональной деятельности</t>
  </si>
  <si>
    <t>Социально-гуманитарный цикл</t>
  </si>
  <si>
    <t>МДК 03.01</t>
  </si>
  <si>
    <t>УП.03</t>
  </si>
  <si>
    <t>ПП.03</t>
  </si>
  <si>
    <t xml:space="preserve">Учебная практика </t>
  </si>
  <si>
    <t>Итого</t>
  </si>
  <si>
    <t>Техническое обслуживание и ремонт электровоза</t>
  </si>
  <si>
    <t>Устройство,техническое обслуживание и ремонт узлов электровоза</t>
  </si>
  <si>
    <t>Техническое обслуживание и ремонт тепловоза</t>
  </si>
  <si>
    <t>ПМ.04</t>
  </si>
  <si>
    <t>Управление и техническая эксплуатация тепловоза под руководством машиниста</t>
  </si>
  <si>
    <t>МДК 04.01</t>
  </si>
  <si>
    <t>ПМ.05</t>
  </si>
  <si>
    <t>МДК 05.01</t>
  </si>
  <si>
    <t>Учебная практика</t>
  </si>
  <si>
    <t xml:space="preserve">Управление и техническая эксплуатация электровоза под руководством машиниста </t>
  </si>
  <si>
    <t>4</t>
  </si>
  <si>
    <t>34</t>
  </si>
  <si>
    <t>3</t>
  </si>
  <si>
    <t>Выполнение работ по профессии слесарь по обслуживанию и ремонту подвижного состава</t>
  </si>
  <si>
    <t>УП.05</t>
  </si>
  <si>
    <t>ПП.05</t>
  </si>
  <si>
    <t>УП.04</t>
  </si>
  <si>
    <t>ПП.04</t>
  </si>
  <si>
    <t>23.01.09 Помощник машиниста (по видам подвижного состава железнодорожного транспорта)</t>
  </si>
  <si>
    <t>Слесарь по ремонту подвижного состава и помощник машиниста</t>
  </si>
  <si>
    <t>очная</t>
  </si>
  <si>
    <t>2 г. 10 мес.</t>
  </si>
  <si>
    <t>основное общее образование</t>
  </si>
  <si>
    <t>2025</t>
  </si>
  <si>
    <t>ПР</t>
  </si>
  <si>
    <t>ОД.15</t>
  </si>
  <si>
    <t>ОД.16</t>
  </si>
  <si>
    <t>ОД.17</t>
  </si>
  <si>
    <t>ОД.18</t>
  </si>
  <si>
    <t>ОД.19</t>
  </si>
  <si>
    <t>ОД.20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</si>
</sst>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49" fontId="16" fillId="4" borderId="6" xfId="0" applyNumberFormat="1" applyFont="1" applyFill="1" applyBorder="1" applyAlignment="1">
      <alignment horizontal="center" vertical="center" wrapText="1" shrinkToFit="1" readingOrder="1"/>
    </xf>
    <xf numFmtId="49" fontId="16" fillId="4" borderId="5" xfId="0" applyNumberFormat="1" applyFont="1" applyFill="1" applyBorder="1" applyAlignment="1">
      <alignment horizontal="center" vertical="center" wrapText="1" shrinkToFit="1" readingOrder="1"/>
    </xf>
    <xf numFmtId="49" fontId="16" fillId="7" borderId="17" xfId="0" applyNumberFormat="1" applyFont="1" applyFill="1" applyBorder="1" applyAlignment="1">
      <alignment horizontal="center" vertical="center" wrapText="1" shrinkToFit="1" readingOrder="1"/>
    </xf>
    <xf numFmtId="49" fontId="16" fillId="7" borderId="18" xfId="0" applyNumberFormat="1" applyFont="1" applyFill="1" applyBorder="1" applyAlignment="1">
      <alignment horizontal="center" vertical="center" wrapText="1" shrinkToFit="1" readingOrder="1"/>
    </xf>
    <xf numFmtId="49" fontId="16" fillId="7" borderId="27" xfId="0" applyNumberFormat="1" applyFont="1" applyFill="1" applyBorder="1" applyAlignment="1">
      <alignment horizontal="center" vertical="center" wrapText="1" shrinkToFit="1" readingOrder="1"/>
    </xf>
    <xf numFmtId="49" fontId="16" fillId="6" borderId="7" xfId="0" applyNumberFormat="1" applyFont="1" applyFill="1" applyBorder="1" applyAlignment="1">
      <alignment horizontal="center" vertical="center" wrapText="1" shrinkToFit="1" readingOrder="1"/>
    </xf>
    <xf numFmtId="49" fontId="16" fillId="6" borderId="5" xfId="0" applyNumberFormat="1" applyFont="1" applyFill="1" applyBorder="1" applyAlignment="1">
      <alignment horizontal="center" vertical="center" wrapText="1" shrinkToFit="1" readingOrder="1"/>
    </xf>
    <xf numFmtId="1" fontId="14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4" fillId="5" borderId="28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4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4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4" fillId="5" borderId="13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2" fillId="4" borderId="23" xfId="0" applyNumberFormat="1" applyFont="1" applyFill="1" applyBorder="1" applyAlignment="1" applyProtection="1">
      <alignment horizontal="left" vertical="center" shrinkToFit="1" readingOrder="1"/>
      <protection locked="0"/>
    </xf>
    <xf numFmtId="49" fontId="12" fillId="4" borderId="29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2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24" xfId="0" applyNumberFormat="1" applyFont="1" applyFill="1" applyBorder="1" applyAlignment="1">
      <alignment horizontal="center" vertical="center" shrinkToFit="1" readingOrder="1"/>
    </xf>
    <xf numFmtId="1" fontId="12" fillId="6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6" borderId="29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25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2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2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2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1" xfId="0" applyNumberFormat="1" applyFont="1" applyFill="1" applyBorder="1" applyAlignment="1">
      <alignment horizontal="center" vertical="center" shrinkToFit="1" readingOrder="1"/>
    </xf>
    <xf numFmtId="1" fontId="12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6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1" fontId="14" fillId="5" borderId="28" xfId="0" applyNumberFormat="1" applyFont="1" applyFill="1" applyBorder="1" applyAlignment="1" applyProtection="1">
      <alignment horizontal="center" vertical="center" shrinkToFit="1" readingOrder="1"/>
      <protection hidden="1"/>
    </xf>
    <xf numFmtId="1" fontId="14" fillId="5" borderId="10" xfId="0" applyNumberFormat="1" applyFont="1" applyFill="1" applyBorder="1" applyAlignment="1" applyProtection="1">
      <alignment horizontal="center" vertical="center" shrinkToFit="1" readingOrder="1"/>
      <protection hidden="1"/>
    </xf>
    <xf numFmtId="1" fontId="14" fillId="5" borderId="12" xfId="0" applyNumberFormat="1" applyFont="1" applyFill="1" applyBorder="1" applyAlignment="1" applyProtection="1">
      <alignment horizontal="center" vertical="center" shrinkToFit="1" readingOrder="1"/>
      <protection hidden="1"/>
    </xf>
    <xf numFmtId="1" fontId="14" fillId="5" borderId="13" xfId="0" applyNumberFormat="1" applyFont="1" applyFill="1" applyBorder="1" applyAlignment="1" applyProtection="1">
      <alignment horizontal="center" vertical="center" shrinkToFit="1" readingOrder="1"/>
      <protection hidden="1"/>
    </xf>
    <xf numFmtId="49" fontId="12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24" xfId="0" applyNumberFormat="1" applyFont="1" applyFill="1" applyBorder="1" applyAlignment="1">
      <alignment horizontal="center" vertical="center" wrapText="1" shrinkToFit="1" readingOrder="1"/>
    </xf>
    <xf numFmtId="1" fontId="12" fillId="6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2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1" xfId="0" applyNumberFormat="1" applyFont="1" applyFill="1" applyBorder="1" applyAlignment="1">
      <alignment horizontal="center" vertical="center" wrapText="1" shrinkToFit="1" readingOrder="1"/>
    </xf>
    <xf numFmtId="1" fontId="12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5" borderId="11" xfId="0" applyNumberFormat="1" applyFont="1" applyFill="1" applyBorder="1" applyAlignment="1">
      <alignment horizontal="center" vertical="center" wrapText="1" shrinkToFit="1" readingOrder="1"/>
    </xf>
    <xf numFmtId="1" fontId="14" fillId="5" borderId="28" xfId="0" applyNumberFormat="1" applyFont="1" applyFill="1" applyBorder="1" applyAlignment="1">
      <alignment horizontal="center" vertical="center" wrapText="1" shrinkToFit="1" readingOrder="1"/>
    </xf>
    <xf numFmtId="1" fontId="14" fillId="5" borderId="10" xfId="0" applyNumberFormat="1" applyFont="1" applyFill="1" applyBorder="1" applyAlignment="1">
      <alignment horizontal="center" vertical="center" wrapText="1" shrinkToFit="1" readingOrder="1"/>
    </xf>
    <xf numFmtId="1" fontId="14" fillId="5" borderId="12" xfId="0" applyNumberFormat="1" applyFont="1" applyFill="1" applyBorder="1" applyAlignment="1">
      <alignment horizontal="center" vertical="center" wrapText="1" shrinkToFit="1" readingOrder="1"/>
    </xf>
    <xf numFmtId="1" fontId="14" fillId="5" borderId="13" xfId="0" applyNumberFormat="1" applyFont="1" applyFill="1" applyBorder="1" applyAlignment="1">
      <alignment horizontal="center" vertical="center" wrapText="1" shrinkToFit="1" readingOrder="1"/>
    </xf>
    <xf numFmtId="49" fontId="12" fillId="4" borderId="24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2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2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2" fillId="7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5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3" fillId="5" borderId="10" xfId="0" applyNumberFormat="1" applyFont="1" applyFill="1" applyBorder="1" applyAlignment="1" applyProtection="1">
      <alignment horizontal="left" vertical="center" shrinkToFit="1" readingOrder="1"/>
      <protection locked="0"/>
    </xf>
    <xf numFmtId="49" fontId="13" fillId="5" borderId="28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3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3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3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3" fillId="5" borderId="11" xfId="0" applyNumberFormat="1" applyFont="1" applyFill="1" applyBorder="1" applyAlignment="1">
      <alignment horizontal="center" vertical="center" shrinkToFit="1" readingOrder="1"/>
    </xf>
    <xf numFmtId="1" fontId="13" fillId="5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3" fillId="5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1" fontId="13" fillId="5" borderId="10" xfId="0" applyNumberFormat="1" applyFont="1" applyFill="1" applyBorder="1" applyAlignment="1">
      <alignment horizontal="center" vertical="center" shrinkToFit="1" readingOrder="1"/>
    </xf>
    <xf numFmtId="1" fontId="13" fillId="5" borderId="12" xfId="0" applyNumberFormat="1" applyFont="1" applyFill="1" applyBorder="1" applyAlignment="1">
      <alignment horizontal="center" vertical="center" shrinkToFit="1" readingOrder="1"/>
    </xf>
    <xf numFmtId="1" fontId="13" fillId="5" borderId="13" xfId="0" applyNumberFormat="1" applyFont="1" applyFill="1" applyBorder="1" applyAlignment="1">
      <alignment horizontal="center" vertical="center" shrinkToFit="1" readingOrder="1"/>
    </xf>
    <xf numFmtId="1" fontId="13" fillId="5" borderId="28" xfId="0" applyNumberFormat="1" applyFont="1" applyFill="1" applyBorder="1" applyAlignment="1">
      <alignment horizontal="center" vertical="center" shrinkToFit="1" readingOrder="1"/>
    </xf>
    <xf numFmtId="1" fontId="12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3" fillId="6" borderId="24" xfId="0" applyNumberFormat="1" applyFont="1" applyFill="1" applyBorder="1" applyAlignment="1">
      <alignment horizontal="center" vertical="center" shrinkToFit="1" readingOrder="1"/>
    </xf>
    <xf numFmtId="1" fontId="13" fillId="7" borderId="11" xfId="0" applyNumberFormat="1" applyFont="1" applyFill="1" applyBorder="1" applyAlignment="1">
      <alignment horizontal="center" vertical="center" shrinkToFit="1" readingOrder="1"/>
    </xf>
    <xf numFmtId="1" fontId="12" fillId="4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4" borderId="6" xfId="0" applyNumberFormat="1" applyFont="1" applyFill="1" applyBorder="1" applyAlignment="1" applyProtection="1">
      <alignment horizontal="left" vertical="center" shrinkToFit="1" readingOrder="1"/>
      <protection locked="0"/>
    </xf>
    <xf numFmtId="49" fontId="12" fillId="4" borderId="5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2" fillId="7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5" borderId="10" xfId="0" applyNumberFormat="1" applyFont="1" applyFill="1" applyBorder="1" applyAlignment="1" applyProtection="1">
      <alignment horizontal="left" vertical="center" shrinkToFit="1" readingOrder="1"/>
      <protection locked="0"/>
    </xf>
    <xf numFmtId="1" fontId="12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2" fillId="4" borderId="22" xfId="0" applyNumberFormat="1" applyFont="1" applyFill="1" applyBorder="1" applyAlignment="1" applyProtection="1">
      <alignment horizontal="left" vertical="center" shrinkToFit="1" readingOrder="1"/>
      <protection locked="0"/>
    </xf>
    <xf numFmtId="49" fontId="12" fillId="4" borderId="30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2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6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6" borderId="3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8" borderId="10" xfId="0" applyNumberFormat="1" applyFont="1" applyFill="1" applyBorder="1" applyAlignment="1">
      <alignment horizontal="center" vertical="center" shrinkToFit="1"/>
    </xf>
    <xf numFmtId="1" fontId="14" fillId="8" borderId="12" xfId="0" applyNumberFormat="1" applyFont="1" applyFill="1" applyBorder="1" applyAlignment="1">
      <alignment horizontal="center" vertical="center" shrinkToFit="1"/>
    </xf>
    <xf numFmtId="1" fontId="14" fillId="8" borderId="13" xfId="0" applyNumberFormat="1" applyFont="1" applyFill="1" applyBorder="1" applyAlignment="1">
      <alignment horizontal="center" vertical="center" shrinkToFit="1"/>
    </xf>
    <xf numFmtId="49" fontId="17" fillId="0" borderId="0" xfId="0" applyNumberFormat="1" applyFont="1" applyAlignment="1">
      <alignment shrinkToFit="1"/>
    </xf>
    <xf numFmtId="1" fontId="18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8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9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9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32" xfId="0" applyFont="1" applyBorder="1"/>
    <xf numFmtId="0" fontId="9" fillId="0" borderId="32" xfId="0" applyFont="1" applyBorder="1" applyAlignment="1">
      <alignment horizontal="center" vertical="center"/>
    </xf>
    <xf numFmtId="0" fontId="10" fillId="0" borderId="32" xfId="0" applyFont="1" applyBorder="1"/>
    <xf numFmtId="0" fontId="0" fillId="0" borderId="32" xfId="0" applyBorder="1"/>
    <xf numFmtId="49" fontId="0" fillId="0" borderId="32" xfId="0" applyNumberFormat="1" applyBorder="1"/>
    <xf numFmtId="0" fontId="8" fillId="0" borderId="32" xfId="0" applyFont="1" applyBorder="1"/>
    <xf numFmtId="0" fontId="7" fillId="0" borderId="32" xfId="0" applyFont="1" applyBorder="1"/>
    <xf numFmtId="0" fontId="11" fillId="0" borderId="32" xfId="0" applyFont="1" applyBorder="1"/>
    <xf numFmtId="1" fontId="12" fillId="4" borderId="38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39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4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5" borderId="41" xfId="0" applyNumberFormat="1" applyFont="1" applyFill="1" applyBorder="1" applyAlignment="1">
      <alignment horizontal="center" vertical="center" wrapText="1" shrinkToFit="1" readingOrder="1"/>
    </xf>
    <xf numFmtId="1" fontId="12" fillId="4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43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4" borderId="4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2" fillId="4" borderId="42" xfId="0" applyNumberFormat="1" applyFont="1" applyFill="1" applyBorder="1" applyAlignment="1" applyProtection="1">
      <alignment horizontal="center" vertical="center" shrinkToFit="1" readingOrder="1"/>
      <protection locked="0"/>
    </xf>
    <xf numFmtId="1" fontId="12" fillId="5" borderId="4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3" fillId="6" borderId="44" xfId="0" applyNumberFormat="1" applyFont="1" applyFill="1" applyBorder="1" applyAlignment="1">
      <alignment horizontal="center" vertical="center" shrinkToFit="1" readingOrder="1"/>
    </xf>
    <xf numFmtId="1" fontId="13" fillId="6" borderId="11" xfId="0" applyNumberFormat="1" applyFont="1" applyFill="1" applyBorder="1" applyAlignment="1">
      <alignment horizontal="center" vertical="center" shrinkToFit="1" readingOrder="1"/>
    </xf>
    <xf numFmtId="1" fontId="13" fillId="7" borderId="45" xfId="0" applyNumberFormat="1" applyFont="1" applyFill="1" applyBorder="1" applyAlignment="1">
      <alignment horizontal="center" vertical="center" shrinkToFit="1" readingOrder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17" fillId="0" borderId="35" xfId="0" applyNumberFormat="1" applyFont="1" applyBorder="1" applyAlignment="1">
      <alignment horizontal="center" shrinkToFit="1"/>
    </xf>
    <xf numFmtId="49" fontId="17" fillId="0" borderId="36" xfId="0" applyNumberFormat="1" applyFont="1" applyBorder="1" applyAlignment="1">
      <alignment horizontal="center" shrinkToFit="1"/>
    </xf>
    <xf numFmtId="1" fontId="17" fillId="0" borderId="35" xfId="0" applyNumberFormat="1" applyFont="1" applyBorder="1" applyAlignment="1">
      <alignment horizontal="center" shrinkToFit="1"/>
    </xf>
    <xf numFmtId="1" fontId="17" fillId="0" borderId="36" xfId="0" applyNumberFormat="1" applyFont="1" applyBorder="1" applyAlignment="1">
      <alignment horizontal="center" shrinkToFit="1"/>
    </xf>
    <xf numFmtId="1" fontId="17" fillId="0" borderId="37" xfId="0" applyNumberFormat="1" applyFont="1" applyBorder="1" applyAlignment="1">
      <alignment horizontal="center" shrinkToFit="1"/>
    </xf>
    <xf numFmtId="49" fontId="14" fillId="8" borderId="10" xfId="0" applyNumberFormat="1" applyFont="1" applyFill="1" applyBorder="1" applyAlignment="1">
      <alignment horizontal="center" shrinkToFit="1"/>
    </xf>
    <xf numFmtId="49" fontId="14" fillId="8" borderId="11" xfId="0" applyNumberFormat="1" applyFont="1" applyFill="1" applyBorder="1" applyAlignment="1">
      <alignment horizontal="center" shrinkToFit="1"/>
    </xf>
    <xf numFmtId="49" fontId="14" fillId="8" borderId="28" xfId="0" applyNumberFormat="1" applyFont="1" applyFill="1" applyBorder="1" applyAlignment="1">
      <alignment horizontal="center" shrinkToFit="1"/>
    </xf>
    <xf numFmtId="49" fontId="13" fillId="4" borderId="15" xfId="0" applyNumberFormat="1" applyFont="1" applyFill="1" applyBorder="1" applyAlignment="1">
      <alignment horizontal="center" vertical="center" wrapText="1" shrinkToFit="1" readingOrder="1"/>
    </xf>
    <xf numFmtId="49" fontId="13" fillId="4" borderId="26" xfId="0" applyNumberFormat="1" applyFont="1" applyFill="1" applyBorder="1" applyAlignment="1">
      <alignment horizontal="center" vertical="center" wrapText="1" shrinkToFit="1" readingOrder="1"/>
    </xf>
    <xf numFmtId="49" fontId="13" fillId="4" borderId="1" xfId="0" applyNumberFormat="1" applyFont="1" applyFill="1" applyBorder="1" applyAlignment="1">
      <alignment horizontal="center" vertical="center" wrapText="1" shrinkToFit="1" readingOrder="1"/>
    </xf>
    <xf numFmtId="49" fontId="13" fillId="4" borderId="2" xfId="0" applyNumberFormat="1" applyFont="1" applyFill="1" applyBorder="1" applyAlignment="1">
      <alignment horizontal="center" vertical="center" wrapText="1" shrinkToFit="1" readingOrder="1"/>
    </xf>
    <xf numFmtId="49" fontId="15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17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42" xfId="0" applyNumberFormat="1" applyFont="1" applyFill="1" applyBorder="1" applyAlignment="1">
      <alignment horizontal="center" vertical="center" textRotation="45" wrapText="1" shrinkToFit="1" readingOrder="1"/>
    </xf>
    <xf numFmtId="49" fontId="14" fillId="9" borderId="19" xfId="0" applyNumberFormat="1" applyFont="1" applyFill="1" applyBorder="1" applyAlignment="1">
      <alignment horizontal="center" shrinkToFit="1"/>
    </xf>
    <xf numFmtId="49" fontId="14" fillId="9" borderId="20" xfId="0" applyNumberFormat="1" applyFont="1" applyFill="1" applyBorder="1" applyAlignment="1">
      <alignment horizontal="center" shrinkToFit="1"/>
    </xf>
    <xf numFmtId="49" fontId="14" fillId="9" borderId="33" xfId="0" applyNumberFormat="1" applyFont="1" applyFill="1" applyBorder="1" applyAlignment="1">
      <alignment horizontal="center" shrinkToFit="1"/>
    </xf>
    <xf numFmtId="1" fontId="14" fillId="9" borderId="19" xfId="0" applyNumberFormat="1" applyFont="1" applyFill="1" applyBorder="1" applyAlignment="1">
      <alignment horizontal="center" vertical="center" shrinkToFit="1"/>
    </xf>
    <xf numFmtId="1" fontId="14" fillId="9" borderId="21" xfId="0" applyNumberFormat="1" applyFont="1" applyFill="1" applyBorder="1" applyAlignment="1">
      <alignment horizontal="center" vertical="center" shrinkToFit="1"/>
    </xf>
    <xf numFmtId="49" fontId="14" fillId="4" borderId="14" xfId="0" applyNumberFormat="1" applyFont="1" applyFill="1" applyBorder="1" applyAlignment="1">
      <alignment horizontal="center" vertical="center" wrapText="1" shrinkToFit="1" readingOrder="1"/>
    </xf>
    <xf numFmtId="49" fontId="14" fillId="4" borderId="16" xfId="0" applyNumberFormat="1" applyFont="1" applyFill="1" applyBorder="1" applyAlignment="1">
      <alignment horizontal="center" vertical="center" wrapText="1" shrinkToFit="1" readingOrder="1"/>
    </xf>
    <xf numFmtId="49" fontId="14" fillId="5" borderId="10" xfId="0" applyNumberFormat="1" applyFont="1" applyFill="1" applyBorder="1" applyAlignment="1">
      <alignment horizontal="center" vertical="center" wrapText="1" shrinkToFit="1" readingOrder="1"/>
    </xf>
    <xf numFmtId="49" fontId="14" fillId="5" borderId="11" xfId="0" applyNumberFormat="1" applyFont="1" applyFill="1" applyBorder="1" applyAlignment="1">
      <alignment horizontal="center" vertical="center" wrapText="1" shrinkToFit="1" readingOrder="1"/>
    </xf>
    <xf numFmtId="49" fontId="14" fillId="5" borderId="28" xfId="0" applyNumberFormat="1" applyFont="1" applyFill="1" applyBorder="1" applyAlignment="1">
      <alignment horizontal="center" vertical="center" wrapText="1" shrinkToFit="1" readingOrder="1"/>
    </xf>
    <xf numFmtId="49" fontId="14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5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9" borderId="34" xfId="0" applyNumberFormat="1" applyFont="1" applyFill="1" applyBorder="1" applyAlignment="1">
      <alignment horizontal="center" vertical="center" shrinkToFit="1"/>
    </xf>
    <xf numFmtId="49" fontId="14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5" borderId="28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3" fillId="4" borderId="14" xfId="0" applyNumberFormat="1" applyFont="1" applyFill="1" applyBorder="1" applyAlignment="1">
      <alignment horizontal="center" vertical="center" wrapText="1" shrinkToFit="1" readingOrder="1"/>
    </xf>
    <xf numFmtId="49" fontId="13" fillId="4" borderId="3" xfId="0" applyNumberFormat="1" applyFont="1" applyFill="1" applyBorder="1" applyAlignment="1">
      <alignment horizontal="center" vertical="center" wrapText="1" shrinkToFit="1" readingOrder="1"/>
    </xf>
    <xf numFmtId="49" fontId="12" fillId="4" borderId="14" xfId="0" applyNumberFormat="1" applyFont="1" applyFill="1" applyBorder="1" applyAlignment="1">
      <alignment horizontal="center" vertical="center" wrapText="1" shrinkToFit="1" readingOrder="1"/>
    </xf>
    <xf numFmtId="49" fontId="12" fillId="4" borderId="26" xfId="0" applyNumberFormat="1" applyFont="1" applyFill="1" applyBorder="1" applyAlignment="1">
      <alignment horizontal="center" vertical="center" wrapText="1" shrinkToFit="1" readingOrder="1"/>
    </xf>
    <xf numFmtId="49" fontId="12" fillId="4" borderId="3" xfId="0" applyNumberFormat="1" applyFont="1" applyFill="1" applyBorder="1" applyAlignment="1">
      <alignment horizontal="center" vertical="center" wrapText="1" shrinkToFit="1" readingOrder="1"/>
    </xf>
    <xf numFmtId="49" fontId="12" fillId="4" borderId="2" xfId="0" applyNumberFormat="1" applyFont="1" applyFill="1" applyBorder="1" applyAlignment="1">
      <alignment horizontal="center" vertical="center" wrapText="1" shrinkToFit="1" readingOrder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L13" sqref="L13"/>
    </sheetView>
  </sheetViews>
  <sheetFormatPr defaultRowHeight="15.75" x14ac:dyDescent="0.25"/>
  <cols>
    <col min="1" max="3" width="13.85546875" style="1" customWidth="1"/>
    <col min="4" max="4" width="26.5703125" style="1" customWidth="1"/>
    <col min="5" max="12" width="13.85546875" style="1" customWidth="1"/>
  </cols>
  <sheetData>
    <row r="1" spans="1:12" ht="15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5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32.25" customHeight="1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32.25" customHeight="1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2" ht="32.25" customHeight="1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2" ht="84" customHeight="1" x14ac:dyDescent="0.25">
      <c r="A6" s="154" t="s">
        <v>2</v>
      </c>
      <c r="B6" s="154"/>
      <c r="C6" s="154"/>
      <c r="D6" s="154"/>
      <c r="E6" s="10"/>
      <c r="F6" s="10"/>
      <c r="G6" s="10"/>
      <c r="H6" s="10"/>
      <c r="I6" s="155" t="s">
        <v>5</v>
      </c>
      <c r="J6" s="155"/>
      <c r="K6" s="155"/>
      <c r="L6" s="155"/>
    </row>
    <row r="7" spans="1:12" ht="26.25" x14ac:dyDescent="0.4">
      <c r="A7" s="10"/>
      <c r="B7" s="10"/>
      <c r="C7" s="158" t="s">
        <v>3</v>
      </c>
      <c r="D7" s="158"/>
      <c r="E7" s="158"/>
      <c r="F7" s="158"/>
      <c r="G7" s="158"/>
      <c r="H7" s="158"/>
      <c r="I7" s="158"/>
      <c r="J7" s="158"/>
      <c r="K7" s="10"/>
      <c r="L7" s="10"/>
    </row>
    <row r="8" spans="1:12" ht="45" customHeight="1" x14ac:dyDescent="0.25">
      <c r="A8" s="10"/>
      <c r="B8" s="10"/>
      <c r="C8" s="159" t="s">
        <v>4</v>
      </c>
      <c r="D8" s="159"/>
      <c r="E8" s="159"/>
      <c r="F8" s="159"/>
      <c r="G8" s="159"/>
      <c r="H8" s="159"/>
      <c r="I8" s="159"/>
      <c r="J8" s="159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62" t="s">
        <v>123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</row>
    <row r="11" spans="1:12" ht="15" x14ac:dyDescent="0.25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48" customHeight="1" x14ac:dyDescent="0.25">
      <c r="A13" s="157" t="s">
        <v>6</v>
      </c>
      <c r="B13" s="157"/>
      <c r="C13" s="157"/>
      <c r="D13" s="3" t="s">
        <v>124</v>
      </c>
      <c r="E13" s="4"/>
      <c r="F13" s="4"/>
      <c r="G13" s="4"/>
      <c r="H13" s="160" t="s">
        <v>10</v>
      </c>
      <c r="I13" s="160"/>
      <c r="J13" s="160"/>
      <c r="K13" s="160"/>
      <c r="L13" s="131" t="s">
        <v>128</v>
      </c>
    </row>
    <row r="14" spans="1:12" ht="33.75" customHeight="1" x14ac:dyDescent="0.25">
      <c r="A14" s="156" t="s">
        <v>7</v>
      </c>
      <c r="B14" s="156"/>
      <c r="C14" s="156"/>
      <c r="D14" s="5" t="s">
        <v>125</v>
      </c>
      <c r="E14" s="6"/>
      <c r="F14" s="6"/>
      <c r="G14" s="6"/>
      <c r="H14" s="161"/>
      <c r="I14" s="161"/>
      <c r="J14" s="161"/>
      <c r="K14" s="161"/>
      <c r="L14" s="149"/>
    </row>
    <row r="15" spans="1:12" ht="33.75" customHeight="1" x14ac:dyDescent="0.25">
      <c r="A15" s="156" t="s">
        <v>8</v>
      </c>
      <c r="B15" s="156"/>
      <c r="C15" s="156"/>
      <c r="D15" s="5" t="s">
        <v>126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57" t="s">
        <v>9</v>
      </c>
      <c r="B16" s="157"/>
      <c r="C16" s="157"/>
      <c r="D16" s="3" t="s">
        <v>127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tabSelected="1" zoomScale="85" zoomScaleNormal="85" workbookViewId="0">
      <pane ySplit="3" topLeftCell="A31" activePane="bottomLeft" state="frozen"/>
      <selection pane="bottomLeft" activeCell="Y52" sqref="Y52"/>
    </sheetView>
  </sheetViews>
  <sheetFormatPr defaultRowHeight="15.75" x14ac:dyDescent="0.25"/>
  <cols>
    <col min="1" max="1" width="10.5703125" style="126" bestFit="1" customWidth="1"/>
    <col min="2" max="2" width="39.7109375" style="126" customWidth="1"/>
    <col min="3" max="3" width="4" style="126" bestFit="1" customWidth="1"/>
    <col min="4" max="4" width="4.140625" style="126" bestFit="1" customWidth="1"/>
    <col min="5" max="5" width="7.5703125" style="126" bestFit="1" customWidth="1"/>
    <col min="6" max="6" width="4" style="126" bestFit="1" customWidth="1"/>
    <col min="7" max="7" width="7.5703125" style="126" bestFit="1" customWidth="1"/>
    <col min="8" max="8" width="6.140625" style="126" bestFit="1" customWidth="1"/>
    <col min="9" max="9" width="4" style="126" bestFit="1" customWidth="1"/>
    <col min="10" max="15" width="6" style="126" customWidth="1"/>
  </cols>
  <sheetData>
    <row r="1" spans="1:16" s="12" customFormat="1" ht="15" x14ac:dyDescent="0.2">
      <c r="A1" s="200"/>
      <c r="B1" s="201"/>
      <c r="C1" s="198" t="s">
        <v>11</v>
      </c>
      <c r="D1" s="171"/>
      <c r="E1" s="171"/>
      <c r="F1" s="172"/>
      <c r="G1" s="171"/>
      <c r="H1" s="171"/>
      <c r="I1" s="172"/>
      <c r="J1" s="186" t="s">
        <v>12</v>
      </c>
      <c r="K1" s="187"/>
      <c r="L1" s="186" t="s">
        <v>13</v>
      </c>
      <c r="M1" s="187"/>
      <c r="N1" s="186" t="s">
        <v>14</v>
      </c>
      <c r="O1" s="187"/>
      <c r="P1" s="132"/>
    </row>
    <row r="2" spans="1:16" s="12" customFormat="1" ht="25.15" customHeight="1" x14ac:dyDescent="0.2">
      <c r="A2" s="202"/>
      <c r="B2" s="203"/>
      <c r="C2" s="199"/>
      <c r="D2" s="173"/>
      <c r="E2" s="173"/>
      <c r="F2" s="174"/>
      <c r="G2" s="173"/>
      <c r="H2" s="173"/>
      <c r="I2" s="174"/>
      <c r="J2" s="175" t="s">
        <v>15</v>
      </c>
      <c r="K2" s="177" t="s">
        <v>16</v>
      </c>
      <c r="L2" s="175" t="s">
        <v>17</v>
      </c>
      <c r="M2" s="177" t="s">
        <v>18</v>
      </c>
      <c r="N2" s="175" t="s">
        <v>19</v>
      </c>
      <c r="O2" s="177" t="s">
        <v>20</v>
      </c>
      <c r="P2" s="132"/>
    </row>
    <row r="3" spans="1:16" s="14" customFormat="1" ht="21.6" customHeight="1" thickBot="1" x14ac:dyDescent="0.3">
      <c r="A3" s="16" t="s">
        <v>21</v>
      </c>
      <c r="B3" s="17" t="s">
        <v>22</v>
      </c>
      <c r="C3" s="18" t="s">
        <v>57</v>
      </c>
      <c r="D3" s="19" t="s">
        <v>58</v>
      </c>
      <c r="E3" s="19" t="s">
        <v>59</v>
      </c>
      <c r="F3" s="20" t="s">
        <v>23</v>
      </c>
      <c r="G3" s="21" t="s">
        <v>24</v>
      </c>
      <c r="H3" s="21" t="s">
        <v>60</v>
      </c>
      <c r="I3" s="22" t="s">
        <v>129</v>
      </c>
      <c r="J3" s="176"/>
      <c r="K3" s="178"/>
      <c r="L3" s="176"/>
      <c r="M3" s="178"/>
      <c r="N3" s="179"/>
      <c r="O3" s="180"/>
      <c r="P3" s="133"/>
    </row>
    <row r="4" spans="1:16" s="13" customFormat="1" thickBot="1" x14ac:dyDescent="0.25">
      <c r="A4" s="195" t="s">
        <v>25</v>
      </c>
      <c r="B4" s="196"/>
      <c r="C4" s="196"/>
      <c r="D4" s="196"/>
      <c r="E4" s="196"/>
      <c r="F4" s="197"/>
      <c r="G4" s="23">
        <f t="shared" ref="G4:G35" si="0">SUM(J4:O4)</f>
        <v>1739</v>
      </c>
      <c r="H4" s="23"/>
      <c r="I4" s="24"/>
      <c r="J4" s="25">
        <f t="shared" ref="J4:O4" si="1">SUM(J5:J19)</f>
        <v>466</v>
      </c>
      <c r="K4" s="26">
        <f t="shared" si="1"/>
        <v>644</v>
      </c>
      <c r="L4" s="25">
        <f t="shared" si="1"/>
        <v>296</v>
      </c>
      <c r="M4" s="26">
        <f t="shared" si="1"/>
        <v>333</v>
      </c>
      <c r="N4" s="27">
        <f t="shared" si="1"/>
        <v>0</v>
      </c>
      <c r="O4" s="26">
        <f t="shared" si="1"/>
        <v>0</v>
      </c>
      <c r="P4" s="134"/>
    </row>
    <row r="5" spans="1:16" ht="15" x14ac:dyDescent="0.25">
      <c r="A5" s="28" t="s">
        <v>26</v>
      </c>
      <c r="B5" s="29" t="s">
        <v>62</v>
      </c>
      <c r="C5" s="30">
        <v>2</v>
      </c>
      <c r="D5" s="31"/>
      <c r="E5" s="31">
        <v>1</v>
      </c>
      <c r="F5" s="32"/>
      <c r="G5" s="33">
        <f t="shared" si="0"/>
        <v>72</v>
      </c>
      <c r="H5" s="34">
        <v>36</v>
      </c>
      <c r="I5" s="35">
        <v>36</v>
      </c>
      <c r="J5" s="36">
        <v>32</v>
      </c>
      <c r="K5" s="37">
        <v>40</v>
      </c>
      <c r="L5" s="36"/>
      <c r="M5" s="37"/>
      <c r="N5" s="38"/>
      <c r="O5" s="144"/>
      <c r="P5" s="135"/>
    </row>
    <row r="6" spans="1:16" ht="15" x14ac:dyDescent="0.25">
      <c r="A6" s="39" t="s">
        <v>27</v>
      </c>
      <c r="B6" s="40" t="s">
        <v>63</v>
      </c>
      <c r="C6" s="41"/>
      <c r="D6" s="42"/>
      <c r="E6" s="42">
        <v>2</v>
      </c>
      <c r="F6" s="43">
        <v>1</v>
      </c>
      <c r="G6" s="44">
        <f t="shared" si="0"/>
        <v>108</v>
      </c>
      <c r="H6" s="45">
        <v>9</v>
      </c>
      <c r="I6" s="46">
        <v>99</v>
      </c>
      <c r="J6" s="47">
        <v>42</v>
      </c>
      <c r="K6" s="48">
        <v>66</v>
      </c>
      <c r="L6" s="47"/>
      <c r="M6" s="48"/>
      <c r="N6" s="49"/>
      <c r="O6" s="48"/>
      <c r="P6" s="135"/>
    </row>
    <row r="7" spans="1:16" ht="15" x14ac:dyDescent="0.25">
      <c r="A7" s="39" t="s">
        <v>28</v>
      </c>
      <c r="B7" s="40" t="s">
        <v>64</v>
      </c>
      <c r="C7" s="41"/>
      <c r="D7" s="42"/>
      <c r="E7" s="42">
        <v>2</v>
      </c>
      <c r="F7" s="43">
        <v>1</v>
      </c>
      <c r="G7" s="44">
        <f t="shared" si="0"/>
        <v>136</v>
      </c>
      <c r="H7" s="45">
        <v>90</v>
      </c>
      <c r="I7" s="46">
        <v>46</v>
      </c>
      <c r="J7" s="47">
        <v>51</v>
      </c>
      <c r="K7" s="48">
        <v>85</v>
      </c>
      <c r="L7" s="47"/>
      <c r="M7" s="48"/>
      <c r="N7" s="49"/>
      <c r="O7" s="48"/>
      <c r="P7" s="135"/>
    </row>
    <row r="8" spans="1:16" ht="15" x14ac:dyDescent="0.25">
      <c r="A8" s="39" t="s">
        <v>29</v>
      </c>
      <c r="B8" s="40" t="s">
        <v>65</v>
      </c>
      <c r="C8" s="41"/>
      <c r="D8" s="42"/>
      <c r="E8" s="42">
        <v>4</v>
      </c>
      <c r="F8" s="43">
        <v>3</v>
      </c>
      <c r="G8" s="44">
        <f t="shared" si="0"/>
        <v>72</v>
      </c>
      <c r="H8" s="45">
        <v>36</v>
      </c>
      <c r="I8" s="46">
        <v>36</v>
      </c>
      <c r="J8" s="47">
        <v>0</v>
      </c>
      <c r="K8" s="48">
        <v>0</v>
      </c>
      <c r="L8" s="47">
        <v>36</v>
      </c>
      <c r="M8" s="48">
        <v>36</v>
      </c>
      <c r="N8" s="49"/>
      <c r="O8" s="48"/>
      <c r="P8" s="135"/>
    </row>
    <row r="9" spans="1:16" ht="15" x14ac:dyDescent="0.25">
      <c r="A9" s="39" t="s">
        <v>30</v>
      </c>
      <c r="B9" s="40" t="s">
        <v>66</v>
      </c>
      <c r="C9" s="41"/>
      <c r="D9" s="42"/>
      <c r="E9" s="42">
        <v>2</v>
      </c>
      <c r="F9" s="43">
        <v>1</v>
      </c>
      <c r="G9" s="44">
        <f t="shared" si="0"/>
        <v>72</v>
      </c>
      <c r="H9" s="45">
        <v>36</v>
      </c>
      <c r="I9" s="46">
        <v>36</v>
      </c>
      <c r="J9" s="47">
        <v>34</v>
      </c>
      <c r="K9" s="48">
        <v>38</v>
      </c>
      <c r="L9" s="47"/>
      <c r="M9" s="48"/>
      <c r="N9" s="49"/>
      <c r="O9" s="48"/>
      <c r="P9" s="135"/>
    </row>
    <row r="10" spans="1:16" ht="15" x14ac:dyDescent="0.25">
      <c r="A10" s="39" t="s">
        <v>31</v>
      </c>
      <c r="B10" s="40" t="s">
        <v>67</v>
      </c>
      <c r="C10" s="41"/>
      <c r="D10" s="42"/>
      <c r="E10" s="42"/>
      <c r="F10" s="43">
        <v>12</v>
      </c>
      <c r="G10" s="44">
        <f t="shared" si="0"/>
        <v>72</v>
      </c>
      <c r="H10" s="45">
        <v>28</v>
      </c>
      <c r="I10" s="46">
        <v>44</v>
      </c>
      <c r="J10" s="47">
        <v>32</v>
      </c>
      <c r="K10" s="48">
        <v>40</v>
      </c>
      <c r="L10" s="47"/>
      <c r="M10" s="48"/>
      <c r="N10" s="49"/>
      <c r="O10" s="48"/>
      <c r="P10" s="135"/>
    </row>
    <row r="11" spans="1:16" ht="15" x14ac:dyDescent="0.25">
      <c r="A11" s="39" t="s">
        <v>32</v>
      </c>
      <c r="B11" s="40" t="s">
        <v>68</v>
      </c>
      <c r="C11" s="41">
        <v>4</v>
      </c>
      <c r="D11" s="42"/>
      <c r="E11" s="42">
        <v>1</v>
      </c>
      <c r="F11" s="43">
        <v>23</v>
      </c>
      <c r="G11" s="44">
        <f t="shared" si="0"/>
        <v>340</v>
      </c>
      <c r="H11" s="45">
        <v>224</v>
      </c>
      <c r="I11" s="46">
        <v>116</v>
      </c>
      <c r="J11" s="47">
        <v>108</v>
      </c>
      <c r="K11" s="48">
        <v>82</v>
      </c>
      <c r="L11" s="47">
        <v>86</v>
      </c>
      <c r="M11" s="48">
        <v>64</v>
      </c>
      <c r="N11" s="49"/>
      <c r="O11" s="48"/>
      <c r="P11" s="135"/>
    </row>
    <row r="12" spans="1:16" ht="15" x14ac:dyDescent="0.25">
      <c r="A12" s="39" t="s">
        <v>33</v>
      </c>
      <c r="B12" s="40" t="s">
        <v>69</v>
      </c>
      <c r="C12" s="41"/>
      <c r="D12" s="42"/>
      <c r="E12" s="42">
        <v>3</v>
      </c>
      <c r="F12" s="43">
        <v>12</v>
      </c>
      <c r="G12" s="44">
        <f t="shared" si="0"/>
        <v>144</v>
      </c>
      <c r="H12" s="45">
        <v>56</v>
      </c>
      <c r="I12" s="46">
        <v>88</v>
      </c>
      <c r="J12" s="47">
        <v>43</v>
      </c>
      <c r="K12" s="48">
        <v>65</v>
      </c>
      <c r="L12" s="47">
        <v>36</v>
      </c>
      <c r="M12" s="48"/>
      <c r="N12" s="49"/>
      <c r="O12" s="48"/>
      <c r="P12" s="136"/>
    </row>
    <row r="13" spans="1:16" ht="15" x14ac:dyDescent="0.25">
      <c r="A13" s="39" t="s">
        <v>34</v>
      </c>
      <c r="B13" s="40" t="s">
        <v>70</v>
      </c>
      <c r="C13" s="41"/>
      <c r="D13" s="42"/>
      <c r="E13" s="42">
        <v>12</v>
      </c>
      <c r="F13" s="43"/>
      <c r="G13" s="44">
        <f t="shared" si="0"/>
        <v>72</v>
      </c>
      <c r="H13" s="45">
        <v>4</v>
      </c>
      <c r="I13" s="46">
        <v>68</v>
      </c>
      <c r="J13" s="47">
        <v>30</v>
      </c>
      <c r="K13" s="48">
        <v>42</v>
      </c>
      <c r="L13" s="47"/>
      <c r="M13" s="48"/>
      <c r="N13" s="49"/>
      <c r="O13" s="48"/>
      <c r="P13" s="135"/>
    </row>
    <row r="14" spans="1:16" ht="15" x14ac:dyDescent="0.25">
      <c r="A14" s="39" t="s">
        <v>35</v>
      </c>
      <c r="B14" s="40" t="s">
        <v>71</v>
      </c>
      <c r="C14" s="41"/>
      <c r="D14" s="42"/>
      <c r="E14" s="42">
        <v>2</v>
      </c>
      <c r="F14" s="43"/>
      <c r="G14" s="44">
        <f t="shared" si="0"/>
        <v>68</v>
      </c>
      <c r="H14" s="45">
        <v>20</v>
      </c>
      <c r="I14" s="46">
        <v>48</v>
      </c>
      <c r="J14" s="47"/>
      <c r="K14" s="48">
        <v>68</v>
      </c>
      <c r="L14" s="47"/>
      <c r="M14" s="48"/>
      <c r="N14" s="49"/>
      <c r="O14" s="48"/>
      <c r="P14" s="135"/>
    </row>
    <row r="15" spans="1:16" ht="15" x14ac:dyDescent="0.25">
      <c r="A15" s="39" t="s">
        <v>36</v>
      </c>
      <c r="B15" s="40" t="s">
        <v>72</v>
      </c>
      <c r="C15" s="41">
        <v>4</v>
      </c>
      <c r="D15" s="42"/>
      <c r="E15" s="42"/>
      <c r="F15" s="43">
        <v>123</v>
      </c>
      <c r="G15" s="44">
        <f t="shared" si="0"/>
        <v>144</v>
      </c>
      <c r="H15" s="45">
        <v>106</v>
      </c>
      <c r="I15" s="46">
        <v>38</v>
      </c>
      <c r="J15" s="47">
        <v>34</v>
      </c>
      <c r="K15" s="48">
        <v>34</v>
      </c>
      <c r="L15" s="47">
        <v>34</v>
      </c>
      <c r="M15" s="48">
        <v>42</v>
      </c>
      <c r="N15" s="49"/>
      <c r="O15" s="48"/>
      <c r="P15" s="135"/>
    </row>
    <row r="16" spans="1:16" ht="15" x14ac:dyDescent="0.25">
      <c r="A16" s="39" t="s">
        <v>37</v>
      </c>
      <c r="B16" s="40" t="s">
        <v>73</v>
      </c>
      <c r="C16" s="41"/>
      <c r="D16" s="42"/>
      <c r="E16" s="42"/>
      <c r="F16" s="43">
        <v>12</v>
      </c>
      <c r="G16" s="44">
        <f t="shared" si="0"/>
        <v>72</v>
      </c>
      <c r="H16" s="45">
        <v>32</v>
      </c>
      <c r="I16" s="46">
        <v>40</v>
      </c>
      <c r="J16" s="47">
        <v>30</v>
      </c>
      <c r="K16" s="48">
        <v>42</v>
      </c>
      <c r="L16" s="47"/>
      <c r="M16" s="48"/>
      <c r="N16" s="49"/>
      <c r="O16" s="48"/>
      <c r="P16" s="135"/>
    </row>
    <row r="17" spans="1:16" ht="15" x14ac:dyDescent="0.25">
      <c r="A17" s="39" t="s">
        <v>38</v>
      </c>
      <c r="B17" s="40" t="s">
        <v>74</v>
      </c>
      <c r="C17" s="41"/>
      <c r="D17" s="42"/>
      <c r="E17" s="42"/>
      <c r="F17" s="43">
        <v>12</v>
      </c>
      <c r="G17" s="44">
        <f t="shared" si="0"/>
        <v>72</v>
      </c>
      <c r="H17" s="45">
        <v>40</v>
      </c>
      <c r="I17" s="46">
        <v>32</v>
      </c>
      <c r="J17" s="47">
        <v>30</v>
      </c>
      <c r="K17" s="48">
        <v>42</v>
      </c>
      <c r="L17" s="47"/>
      <c r="M17" s="48"/>
      <c r="N17" s="49"/>
      <c r="O17" s="48"/>
      <c r="P17" s="135"/>
    </row>
    <row r="18" spans="1:16" thickBot="1" x14ac:dyDescent="0.3">
      <c r="A18" s="39" t="s">
        <v>39</v>
      </c>
      <c r="B18" s="40" t="s">
        <v>75</v>
      </c>
      <c r="C18" s="41"/>
      <c r="D18" s="42">
        <v>4</v>
      </c>
      <c r="E18" s="42"/>
      <c r="F18" s="43"/>
      <c r="G18" s="44">
        <f t="shared" si="0"/>
        <v>32</v>
      </c>
      <c r="H18" s="45">
        <v>18</v>
      </c>
      <c r="I18" s="46">
        <v>14</v>
      </c>
      <c r="J18" s="47"/>
      <c r="K18" s="48"/>
      <c r="L18" s="47"/>
      <c r="M18" s="48">
        <v>32</v>
      </c>
      <c r="N18" s="49"/>
      <c r="O18" s="147"/>
      <c r="P18" s="135"/>
    </row>
    <row r="19" spans="1:16" s="8" customFormat="1" thickBot="1" x14ac:dyDescent="0.3">
      <c r="A19" s="195" t="s">
        <v>99</v>
      </c>
      <c r="B19" s="196"/>
      <c r="C19" s="196"/>
      <c r="D19" s="196"/>
      <c r="E19" s="196"/>
      <c r="F19" s="197"/>
      <c r="G19" s="51">
        <f t="shared" si="0"/>
        <v>263</v>
      </c>
      <c r="H19" s="51"/>
      <c r="I19" s="52"/>
      <c r="J19" s="53">
        <f t="shared" ref="J19:O19" si="2">SUM(J20:J25)</f>
        <v>0</v>
      </c>
      <c r="K19" s="54">
        <f t="shared" si="2"/>
        <v>0</v>
      </c>
      <c r="L19" s="53">
        <f t="shared" si="2"/>
        <v>104</v>
      </c>
      <c r="M19" s="54">
        <f t="shared" si="2"/>
        <v>159</v>
      </c>
      <c r="N19" s="55">
        <f t="shared" si="2"/>
        <v>0</v>
      </c>
      <c r="O19" s="54">
        <f t="shared" si="2"/>
        <v>0</v>
      </c>
      <c r="P19" s="137"/>
    </row>
    <row r="20" spans="1:16" ht="15" x14ac:dyDescent="0.25">
      <c r="A20" s="28" t="s">
        <v>130</v>
      </c>
      <c r="B20" s="29" t="s">
        <v>78</v>
      </c>
      <c r="C20" s="56"/>
      <c r="D20" s="57"/>
      <c r="E20" s="57" t="s">
        <v>115</v>
      </c>
      <c r="F20" s="58"/>
      <c r="G20" s="59">
        <f t="shared" si="0"/>
        <v>36</v>
      </c>
      <c r="H20" s="60">
        <v>16</v>
      </c>
      <c r="I20" s="61">
        <v>20</v>
      </c>
      <c r="J20" s="62"/>
      <c r="K20" s="63"/>
      <c r="L20" s="62"/>
      <c r="M20" s="63">
        <v>36</v>
      </c>
      <c r="N20" s="64"/>
      <c r="O20" s="103"/>
      <c r="P20" s="135"/>
    </row>
    <row r="21" spans="1:16" ht="15" x14ac:dyDescent="0.25">
      <c r="A21" s="39" t="s">
        <v>131</v>
      </c>
      <c r="B21" s="40" t="s">
        <v>70</v>
      </c>
      <c r="C21" s="65"/>
      <c r="D21" s="66"/>
      <c r="E21" s="66" t="s">
        <v>116</v>
      </c>
      <c r="F21" s="67"/>
      <c r="G21" s="68">
        <f t="shared" si="0"/>
        <v>68</v>
      </c>
      <c r="H21" s="69">
        <v>8</v>
      </c>
      <c r="I21" s="70">
        <v>60</v>
      </c>
      <c r="J21" s="71"/>
      <c r="K21" s="72"/>
      <c r="L21" s="73">
        <v>32</v>
      </c>
      <c r="M21" s="72">
        <v>36</v>
      </c>
      <c r="N21" s="73"/>
      <c r="O21" s="72"/>
      <c r="P21" s="135"/>
    </row>
    <row r="22" spans="1:16" ht="15" x14ac:dyDescent="0.25">
      <c r="A22" s="39" t="s">
        <v>132</v>
      </c>
      <c r="B22" s="40" t="s">
        <v>76</v>
      </c>
      <c r="C22" s="65"/>
      <c r="D22" s="66"/>
      <c r="E22" s="66" t="s">
        <v>115</v>
      </c>
      <c r="F22" s="67"/>
      <c r="G22" s="68">
        <f t="shared" si="0"/>
        <v>36</v>
      </c>
      <c r="H22" s="69">
        <v>20</v>
      </c>
      <c r="I22" s="70">
        <v>16</v>
      </c>
      <c r="J22" s="71"/>
      <c r="K22" s="72"/>
      <c r="L22" s="71"/>
      <c r="M22" s="72">
        <v>36</v>
      </c>
      <c r="N22" s="73"/>
      <c r="O22" s="72"/>
      <c r="P22" s="135"/>
    </row>
    <row r="23" spans="1:16" ht="30" x14ac:dyDescent="0.25">
      <c r="A23" s="39" t="s">
        <v>133</v>
      </c>
      <c r="B23" s="40" t="s">
        <v>98</v>
      </c>
      <c r="C23" s="65"/>
      <c r="D23" s="66"/>
      <c r="E23" s="66"/>
      <c r="F23" s="67" t="s">
        <v>115</v>
      </c>
      <c r="G23" s="68">
        <f t="shared" si="0"/>
        <v>51</v>
      </c>
      <c r="H23" s="69">
        <v>20</v>
      </c>
      <c r="I23" s="70">
        <v>31</v>
      </c>
      <c r="J23" s="71"/>
      <c r="K23" s="72"/>
      <c r="L23" s="71"/>
      <c r="M23" s="72">
        <v>51</v>
      </c>
      <c r="N23" s="73"/>
      <c r="O23" s="72"/>
      <c r="P23" s="135"/>
    </row>
    <row r="24" spans="1:16" ht="15" x14ac:dyDescent="0.25">
      <c r="A24" s="39" t="s">
        <v>134</v>
      </c>
      <c r="B24" s="40" t="s">
        <v>79</v>
      </c>
      <c r="C24" s="65"/>
      <c r="D24" s="66" t="s">
        <v>117</v>
      </c>
      <c r="E24" s="66"/>
      <c r="F24" s="67"/>
      <c r="G24" s="68">
        <f t="shared" si="0"/>
        <v>36</v>
      </c>
      <c r="H24" s="69">
        <v>24</v>
      </c>
      <c r="I24" s="70">
        <v>12</v>
      </c>
      <c r="J24" s="71"/>
      <c r="K24" s="72"/>
      <c r="L24" s="71">
        <v>36</v>
      </c>
      <c r="M24" s="72"/>
      <c r="N24" s="73"/>
      <c r="O24" s="72"/>
      <c r="P24" s="135"/>
    </row>
    <row r="25" spans="1:16" ht="30.75" thickBot="1" x14ac:dyDescent="0.3">
      <c r="A25" s="39" t="s">
        <v>135</v>
      </c>
      <c r="B25" s="40" t="s">
        <v>77</v>
      </c>
      <c r="C25" s="65"/>
      <c r="D25" s="66" t="s">
        <v>117</v>
      </c>
      <c r="E25" s="66"/>
      <c r="F25" s="67"/>
      <c r="G25" s="68">
        <f t="shared" si="0"/>
        <v>36</v>
      </c>
      <c r="H25" s="69">
        <v>16</v>
      </c>
      <c r="I25" s="70">
        <v>20</v>
      </c>
      <c r="J25" s="71"/>
      <c r="K25" s="72"/>
      <c r="L25" s="71">
        <v>36</v>
      </c>
      <c r="M25" s="72"/>
      <c r="N25" s="73"/>
      <c r="O25" s="146"/>
      <c r="P25" s="135"/>
    </row>
    <row r="26" spans="1:16" s="8" customFormat="1" thickBot="1" x14ac:dyDescent="0.3">
      <c r="A26" s="188" t="s">
        <v>40</v>
      </c>
      <c r="B26" s="189"/>
      <c r="C26" s="189"/>
      <c r="D26" s="189"/>
      <c r="E26" s="189"/>
      <c r="F26" s="190"/>
      <c r="G26" s="74">
        <f t="shared" si="0"/>
        <v>2689</v>
      </c>
      <c r="H26" s="74"/>
      <c r="I26" s="75"/>
      <c r="J26" s="76">
        <f>J27+J36</f>
        <v>146</v>
      </c>
      <c r="K26" s="76">
        <f t="shared" ref="K26:O26" si="3">K27+K36</f>
        <v>220</v>
      </c>
      <c r="L26" s="76">
        <f t="shared" si="3"/>
        <v>316</v>
      </c>
      <c r="M26" s="76">
        <f t="shared" si="3"/>
        <v>531</v>
      </c>
      <c r="N26" s="76">
        <f t="shared" si="3"/>
        <v>612</v>
      </c>
      <c r="O26" s="143">
        <f t="shared" si="3"/>
        <v>864</v>
      </c>
      <c r="P26" s="137"/>
    </row>
    <row r="27" spans="1:16" s="8" customFormat="1" thickBot="1" x14ac:dyDescent="0.3">
      <c r="A27" s="188" t="s">
        <v>41</v>
      </c>
      <c r="B27" s="189"/>
      <c r="C27" s="189"/>
      <c r="D27" s="189"/>
      <c r="E27" s="189"/>
      <c r="F27" s="190"/>
      <c r="G27" s="74">
        <f t="shared" si="0"/>
        <v>691</v>
      </c>
      <c r="H27" s="74"/>
      <c r="I27" s="75"/>
      <c r="J27" s="76">
        <f t="shared" ref="J27:O27" si="4">SUM(J28:J35)</f>
        <v>146</v>
      </c>
      <c r="K27" s="77">
        <f t="shared" si="4"/>
        <v>220</v>
      </c>
      <c r="L27" s="76">
        <f t="shared" si="4"/>
        <v>30</v>
      </c>
      <c r="M27" s="77">
        <f t="shared" si="4"/>
        <v>81</v>
      </c>
      <c r="N27" s="78">
        <f t="shared" si="4"/>
        <v>124</v>
      </c>
      <c r="O27" s="77">
        <f t="shared" si="4"/>
        <v>90</v>
      </c>
      <c r="P27" s="137"/>
    </row>
    <row r="28" spans="1:16" ht="15" x14ac:dyDescent="0.25">
      <c r="A28" s="28" t="s">
        <v>42</v>
      </c>
      <c r="B28" s="79" t="s">
        <v>81</v>
      </c>
      <c r="C28" s="80"/>
      <c r="D28" s="80"/>
      <c r="E28" s="80">
        <v>2</v>
      </c>
      <c r="F28" s="81"/>
      <c r="G28" s="33">
        <f t="shared" si="0"/>
        <v>72</v>
      </c>
      <c r="H28" s="34">
        <v>50</v>
      </c>
      <c r="I28" s="35">
        <v>22</v>
      </c>
      <c r="J28" s="36">
        <v>0</v>
      </c>
      <c r="K28" s="37">
        <v>72</v>
      </c>
      <c r="L28" s="36"/>
      <c r="M28" s="37"/>
      <c r="N28" s="38"/>
      <c r="O28" s="144"/>
      <c r="P28" s="135"/>
    </row>
    <row r="29" spans="1:16" ht="15" x14ac:dyDescent="0.25">
      <c r="A29" s="39" t="s">
        <v>43</v>
      </c>
      <c r="B29" s="82" t="s">
        <v>82</v>
      </c>
      <c r="C29" s="42"/>
      <c r="D29" s="42"/>
      <c r="E29" s="42">
        <v>2</v>
      </c>
      <c r="F29" s="83">
        <v>1</v>
      </c>
      <c r="G29" s="44">
        <f t="shared" si="0"/>
        <v>72</v>
      </c>
      <c r="H29" s="45">
        <v>50</v>
      </c>
      <c r="I29" s="46">
        <v>22</v>
      </c>
      <c r="J29" s="47">
        <v>36</v>
      </c>
      <c r="K29" s="48">
        <v>36</v>
      </c>
      <c r="L29" s="47"/>
      <c r="M29" s="48"/>
      <c r="N29" s="49"/>
      <c r="O29" s="48"/>
      <c r="P29" s="135"/>
    </row>
    <row r="30" spans="1:16" ht="15" x14ac:dyDescent="0.25">
      <c r="A30" s="39" t="s">
        <v>44</v>
      </c>
      <c r="B30" s="82" t="s">
        <v>83</v>
      </c>
      <c r="C30" s="42">
        <v>2</v>
      </c>
      <c r="D30" s="42"/>
      <c r="E30" s="42"/>
      <c r="F30" s="83"/>
      <c r="G30" s="44">
        <f t="shared" si="0"/>
        <v>72</v>
      </c>
      <c r="H30" s="45">
        <v>50</v>
      </c>
      <c r="I30" s="46">
        <v>22</v>
      </c>
      <c r="J30" s="47">
        <v>0</v>
      </c>
      <c r="K30" s="48">
        <v>72</v>
      </c>
      <c r="L30" s="47"/>
      <c r="M30" s="48"/>
      <c r="N30" s="49"/>
      <c r="O30" s="48"/>
      <c r="P30" s="135"/>
    </row>
    <row r="31" spans="1:16" ht="15" x14ac:dyDescent="0.25">
      <c r="A31" s="39" t="s">
        <v>45</v>
      </c>
      <c r="B31" s="82" t="s">
        <v>80</v>
      </c>
      <c r="C31" s="42"/>
      <c r="D31" s="42"/>
      <c r="E31" s="42">
        <v>1</v>
      </c>
      <c r="F31" s="83"/>
      <c r="G31" s="44">
        <f t="shared" si="0"/>
        <v>48</v>
      </c>
      <c r="H31" s="45">
        <v>34</v>
      </c>
      <c r="I31" s="46">
        <v>14</v>
      </c>
      <c r="J31" s="47">
        <v>48</v>
      </c>
      <c r="K31" s="48">
        <v>0</v>
      </c>
      <c r="L31" s="47"/>
      <c r="M31" s="48"/>
      <c r="N31" s="49"/>
      <c r="O31" s="48"/>
      <c r="P31" s="135"/>
    </row>
    <row r="32" spans="1:16" ht="15" x14ac:dyDescent="0.25">
      <c r="A32" s="39" t="s">
        <v>46</v>
      </c>
      <c r="B32" s="82" t="s">
        <v>85</v>
      </c>
      <c r="C32" s="42">
        <v>2</v>
      </c>
      <c r="D32" s="42"/>
      <c r="E32" s="42"/>
      <c r="F32" s="83">
        <v>1</v>
      </c>
      <c r="G32" s="44">
        <f t="shared" si="0"/>
        <v>102</v>
      </c>
      <c r="H32" s="45">
        <v>72</v>
      </c>
      <c r="I32" s="46">
        <v>30</v>
      </c>
      <c r="J32" s="47">
        <v>62</v>
      </c>
      <c r="K32" s="48">
        <v>40</v>
      </c>
      <c r="L32" s="47"/>
      <c r="M32" s="48"/>
      <c r="N32" s="49"/>
      <c r="O32" s="48"/>
      <c r="P32" s="135"/>
    </row>
    <row r="33" spans="1:16" ht="30" x14ac:dyDescent="0.25">
      <c r="A33" s="39" t="s">
        <v>47</v>
      </c>
      <c r="B33" s="82" t="s">
        <v>84</v>
      </c>
      <c r="C33" s="42">
        <v>6</v>
      </c>
      <c r="D33" s="42"/>
      <c r="E33" s="42"/>
      <c r="F33" s="83">
        <v>5</v>
      </c>
      <c r="G33" s="44">
        <f t="shared" si="0"/>
        <v>85</v>
      </c>
      <c r="H33" s="45">
        <v>75</v>
      </c>
      <c r="I33" s="46">
        <v>10</v>
      </c>
      <c r="J33" s="128"/>
      <c r="K33" s="127"/>
      <c r="L33" s="47"/>
      <c r="M33" s="48"/>
      <c r="N33" s="129">
        <v>34</v>
      </c>
      <c r="O33" s="130">
        <v>51</v>
      </c>
      <c r="P33" s="135"/>
    </row>
    <row r="34" spans="1:16" ht="15" x14ac:dyDescent="0.25">
      <c r="A34" s="39" t="s">
        <v>48</v>
      </c>
      <c r="B34" s="82" t="s">
        <v>86</v>
      </c>
      <c r="C34" s="42">
        <v>5</v>
      </c>
      <c r="D34" s="42"/>
      <c r="E34" s="42"/>
      <c r="F34" s="83">
        <v>34</v>
      </c>
      <c r="G34" s="44">
        <f t="shared" si="0"/>
        <v>120</v>
      </c>
      <c r="H34" s="45">
        <v>100</v>
      </c>
      <c r="I34" s="46">
        <v>35</v>
      </c>
      <c r="J34" s="47"/>
      <c r="K34" s="48"/>
      <c r="L34" s="50">
        <v>30</v>
      </c>
      <c r="M34" s="48">
        <v>47</v>
      </c>
      <c r="N34" s="145">
        <v>43</v>
      </c>
      <c r="O34" s="48"/>
      <c r="P34" s="135"/>
    </row>
    <row r="35" spans="1:16" thickBot="1" x14ac:dyDescent="0.3">
      <c r="A35" s="39" t="s">
        <v>49</v>
      </c>
      <c r="B35" s="82" t="s">
        <v>87</v>
      </c>
      <c r="C35" s="42">
        <v>6</v>
      </c>
      <c r="D35" s="42"/>
      <c r="E35" s="42"/>
      <c r="F35" s="83">
        <v>45</v>
      </c>
      <c r="G35" s="44">
        <f t="shared" si="0"/>
        <v>120</v>
      </c>
      <c r="H35" s="45">
        <v>100</v>
      </c>
      <c r="I35" s="46">
        <v>20</v>
      </c>
      <c r="J35" s="47"/>
      <c r="K35" s="127"/>
      <c r="L35" s="128"/>
      <c r="M35" s="130">
        <v>34</v>
      </c>
      <c r="N35" s="129">
        <v>47</v>
      </c>
      <c r="O35" s="130">
        <v>39</v>
      </c>
      <c r="P35" s="135"/>
    </row>
    <row r="36" spans="1:16" s="8" customFormat="1" thickBot="1" x14ac:dyDescent="0.3">
      <c r="A36" s="188" t="s">
        <v>50</v>
      </c>
      <c r="B36" s="189"/>
      <c r="C36" s="189"/>
      <c r="D36" s="189"/>
      <c r="E36" s="189"/>
      <c r="F36" s="190"/>
      <c r="G36" s="74">
        <f t="shared" ref="G36:G57" si="5">SUM(J36:O36)</f>
        <v>1998</v>
      </c>
      <c r="H36" s="84"/>
      <c r="I36" s="85"/>
      <c r="J36" s="76">
        <f>J37+J41+J52+J56+J44+J48</f>
        <v>0</v>
      </c>
      <c r="K36" s="76">
        <f>K37+K41+K52+K56+K44+K48</f>
        <v>0</v>
      </c>
      <c r="L36" s="76">
        <f>L37+L41+L52+L56+L44+L48</f>
        <v>286</v>
      </c>
      <c r="M36" s="76">
        <f>M37+M41+M52+M56+M44+M48</f>
        <v>450</v>
      </c>
      <c r="N36" s="76">
        <f>N37+N41+N52+N56+N44+N48</f>
        <v>488</v>
      </c>
      <c r="O36" s="143">
        <f>O37+O41+O52+O56+O44+O48</f>
        <v>774</v>
      </c>
      <c r="P36" s="137"/>
    </row>
    <row r="37" spans="1:16" s="7" customFormat="1" ht="29.25" thickBot="1" x14ac:dyDescent="0.3">
      <c r="A37" s="86" t="s">
        <v>51</v>
      </c>
      <c r="B37" s="87" t="s">
        <v>105</v>
      </c>
      <c r="C37" s="88"/>
      <c r="D37" s="89"/>
      <c r="E37" s="89"/>
      <c r="F37" s="90"/>
      <c r="G37" s="91">
        <f t="shared" si="5"/>
        <v>403</v>
      </c>
      <c r="H37" s="92"/>
      <c r="I37" s="93">
        <v>260</v>
      </c>
      <c r="J37" s="94">
        <f t="shared" ref="J37:O37" si="6">SUM(J38:J40)</f>
        <v>0</v>
      </c>
      <c r="K37" s="95">
        <f t="shared" si="6"/>
        <v>0</v>
      </c>
      <c r="L37" s="94">
        <f t="shared" si="6"/>
        <v>148</v>
      </c>
      <c r="M37" s="95">
        <f t="shared" si="6"/>
        <v>207</v>
      </c>
      <c r="N37" s="96">
        <f t="shared" si="6"/>
        <v>48</v>
      </c>
      <c r="O37" s="95">
        <f t="shared" si="6"/>
        <v>0</v>
      </c>
      <c r="P37" s="138"/>
    </row>
    <row r="38" spans="1:16" ht="30.75" thickBot="1" x14ac:dyDescent="0.3">
      <c r="A38" s="28" t="s">
        <v>88</v>
      </c>
      <c r="B38" s="29" t="s">
        <v>106</v>
      </c>
      <c r="C38" s="98">
        <v>4</v>
      </c>
      <c r="D38" s="80"/>
      <c r="E38" s="80"/>
      <c r="F38" s="99">
        <v>3</v>
      </c>
      <c r="G38" s="150">
        <f t="shared" si="5"/>
        <v>208</v>
      </c>
      <c r="H38" s="60">
        <v>153</v>
      </c>
      <c r="I38" s="61">
        <v>65</v>
      </c>
      <c r="J38" s="62"/>
      <c r="K38" s="63"/>
      <c r="L38" s="62">
        <v>88</v>
      </c>
      <c r="M38" s="63">
        <v>120</v>
      </c>
      <c r="N38" s="64"/>
      <c r="O38" s="63"/>
      <c r="P38" s="135"/>
    </row>
    <row r="39" spans="1:16" thickBot="1" x14ac:dyDescent="0.3">
      <c r="A39" s="39" t="s">
        <v>90</v>
      </c>
      <c r="B39" s="40" t="s">
        <v>91</v>
      </c>
      <c r="C39" s="41"/>
      <c r="D39" s="42"/>
      <c r="E39" s="42">
        <v>3</v>
      </c>
      <c r="F39" s="43"/>
      <c r="G39" s="151">
        <f t="shared" si="5"/>
        <v>60</v>
      </c>
      <c r="H39" s="69"/>
      <c r="I39" s="70">
        <v>60</v>
      </c>
      <c r="J39" s="71"/>
      <c r="K39" s="72"/>
      <c r="L39" s="71">
        <v>60</v>
      </c>
      <c r="M39" s="72"/>
      <c r="N39" s="73"/>
      <c r="O39" s="72"/>
      <c r="P39" s="135"/>
    </row>
    <row r="40" spans="1:16" thickBot="1" x14ac:dyDescent="0.3">
      <c r="A40" s="39" t="s">
        <v>92</v>
      </c>
      <c r="B40" s="40" t="s">
        <v>93</v>
      </c>
      <c r="C40" s="41"/>
      <c r="D40" s="42"/>
      <c r="E40" s="42">
        <v>5</v>
      </c>
      <c r="F40" s="43">
        <v>4</v>
      </c>
      <c r="G40" s="100">
        <f t="shared" si="5"/>
        <v>135</v>
      </c>
      <c r="H40" s="69"/>
      <c r="I40" s="70">
        <v>135</v>
      </c>
      <c r="J40" s="71"/>
      <c r="K40" s="72"/>
      <c r="L40" s="71"/>
      <c r="M40" s="72">
        <v>87</v>
      </c>
      <c r="N40" s="73">
        <v>48</v>
      </c>
      <c r="O40" s="72"/>
      <c r="P40" s="135"/>
    </row>
    <row r="41" spans="1:16" s="7" customFormat="1" ht="43.5" thickBot="1" x14ac:dyDescent="0.3">
      <c r="A41" s="86" t="s">
        <v>52</v>
      </c>
      <c r="B41" s="87" t="s">
        <v>114</v>
      </c>
      <c r="C41" s="88"/>
      <c r="D41" s="89"/>
      <c r="E41" s="89"/>
      <c r="F41" s="90"/>
      <c r="G41" s="91">
        <f t="shared" si="5"/>
        <v>494</v>
      </c>
      <c r="H41" s="91"/>
      <c r="I41" s="97"/>
      <c r="J41" s="94">
        <f t="shared" ref="J41:O41" si="7">SUM(J42:J43)</f>
        <v>0</v>
      </c>
      <c r="K41" s="95">
        <f t="shared" si="7"/>
        <v>0</v>
      </c>
      <c r="L41" s="94">
        <f t="shared" si="7"/>
        <v>0</v>
      </c>
      <c r="M41" s="95">
        <f t="shared" si="7"/>
        <v>0</v>
      </c>
      <c r="N41" s="96">
        <f t="shared" si="7"/>
        <v>123</v>
      </c>
      <c r="O41" s="95">
        <f t="shared" si="7"/>
        <v>371</v>
      </c>
      <c r="P41" s="138"/>
    </row>
    <row r="42" spans="1:16" thickBot="1" x14ac:dyDescent="0.3">
      <c r="A42" s="28" t="s">
        <v>94</v>
      </c>
      <c r="B42" s="29" t="s">
        <v>95</v>
      </c>
      <c r="C42" s="98">
        <v>6</v>
      </c>
      <c r="D42" s="80"/>
      <c r="E42" s="80"/>
      <c r="F42" s="99">
        <v>5</v>
      </c>
      <c r="G42" s="101">
        <f t="shared" si="5"/>
        <v>188</v>
      </c>
      <c r="H42" s="60">
        <v>138</v>
      </c>
      <c r="I42" s="61">
        <v>50</v>
      </c>
      <c r="J42" s="102"/>
      <c r="K42" s="103"/>
      <c r="L42" s="102"/>
      <c r="M42" s="103"/>
      <c r="N42" s="102">
        <v>123</v>
      </c>
      <c r="O42" s="103">
        <v>65</v>
      </c>
      <c r="P42" s="135"/>
    </row>
    <row r="43" spans="1:16" thickBot="1" x14ac:dyDescent="0.3">
      <c r="A43" s="104" t="s">
        <v>97</v>
      </c>
      <c r="B43" s="105" t="s">
        <v>93</v>
      </c>
      <c r="C43" s="106"/>
      <c r="D43" s="107"/>
      <c r="E43" s="107">
        <v>6</v>
      </c>
      <c r="F43" s="108"/>
      <c r="G43" s="152">
        <f t="shared" si="5"/>
        <v>306</v>
      </c>
      <c r="H43" s="109"/>
      <c r="I43" s="110">
        <v>306</v>
      </c>
      <c r="J43" s="111"/>
      <c r="K43" s="112"/>
      <c r="L43" s="111"/>
      <c r="M43" s="112"/>
      <c r="N43" s="111"/>
      <c r="O43" s="112">
        <v>306</v>
      </c>
      <c r="P43" s="135"/>
    </row>
    <row r="44" spans="1:16" ht="29.25" thickBot="1" x14ac:dyDescent="0.3">
      <c r="A44" s="113" t="s">
        <v>53</v>
      </c>
      <c r="B44" s="87" t="s">
        <v>107</v>
      </c>
      <c r="C44" s="114"/>
      <c r="D44" s="114"/>
      <c r="E44" s="114"/>
      <c r="F44" s="114"/>
      <c r="G44" s="91">
        <f t="shared" si="5"/>
        <v>393</v>
      </c>
      <c r="H44" s="114"/>
      <c r="I44" s="114"/>
      <c r="J44" s="115">
        <f>SUM(J45:J47)</f>
        <v>0</v>
      </c>
      <c r="K44" s="115">
        <f t="shared" ref="K44:O44" si="8">SUM(K45:K47)</f>
        <v>0</v>
      </c>
      <c r="L44" s="115">
        <f t="shared" si="8"/>
        <v>138</v>
      </c>
      <c r="M44" s="115">
        <f t="shared" si="8"/>
        <v>207</v>
      </c>
      <c r="N44" s="115">
        <f t="shared" si="8"/>
        <v>48</v>
      </c>
      <c r="O44" s="148">
        <f t="shared" si="8"/>
        <v>0</v>
      </c>
      <c r="P44" s="135"/>
    </row>
    <row r="45" spans="1:16" ht="30.75" thickBot="1" x14ac:dyDescent="0.3">
      <c r="A45" s="28" t="s">
        <v>100</v>
      </c>
      <c r="B45" s="29" t="s">
        <v>89</v>
      </c>
      <c r="C45" s="98">
        <v>4</v>
      </c>
      <c r="D45" s="80"/>
      <c r="E45" s="80"/>
      <c r="F45" s="99">
        <v>3</v>
      </c>
      <c r="G45" s="101">
        <f t="shared" si="5"/>
        <v>198</v>
      </c>
      <c r="H45" s="60">
        <v>138</v>
      </c>
      <c r="I45" s="61">
        <v>60</v>
      </c>
      <c r="J45" s="62"/>
      <c r="K45" s="63"/>
      <c r="L45" s="62">
        <v>78</v>
      </c>
      <c r="M45" s="63">
        <v>120</v>
      </c>
      <c r="N45" s="62"/>
      <c r="O45" s="63"/>
      <c r="P45" s="135"/>
    </row>
    <row r="46" spans="1:16" thickBot="1" x14ac:dyDescent="0.3">
      <c r="A46" s="39" t="s">
        <v>101</v>
      </c>
      <c r="B46" s="40" t="s">
        <v>91</v>
      </c>
      <c r="C46" s="41"/>
      <c r="D46" s="42"/>
      <c r="E46" s="42">
        <v>3</v>
      </c>
      <c r="F46" s="43"/>
      <c r="G46" s="101">
        <f t="shared" si="5"/>
        <v>60</v>
      </c>
      <c r="H46" s="69"/>
      <c r="I46" s="70">
        <v>60</v>
      </c>
      <c r="J46" s="71"/>
      <c r="K46" s="72"/>
      <c r="L46" s="71">
        <v>60</v>
      </c>
      <c r="M46" s="72"/>
      <c r="N46" s="71"/>
      <c r="O46" s="72"/>
      <c r="P46" s="135"/>
    </row>
    <row r="47" spans="1:16" thickBot="1" x14ac:dyDescent="0.3">
      <c r="A47" s="104" t="s">
        <v>102</v>
      </c>
      <c r="B47" s="105" t="s">
        <v>93</v>
      </c>
      <c r="C47" s="106"/>
      <c r="D47" s="107"/>
      <c r="E47" s="107">
        <v>5</v>
      </c>
      <c r="F47" s="108">
        <v>4</v>
      </c>
      <c r="G47" s="152">
        <f t="shared" si="5"/>
        <v>135</v>
      </c>
      <c r="H47" s="109"/>
      <c r="I47" s="110">
        <v>135</v>
      </c>
      <c r="J47" s="111"/>
      <c r="K47" s="112"/>
      <c r="L47" s="111"/>
      <c r="M47" s="112">
        <v>87</v>
      </c>
      <c r="N47" s="111">
        <v>48</v>
      </c>
      <c r="O47" s="112"/>
      <c r="P47" s="135"/>
    </row>
    <row r="48" spans="1:16" ht="43.5" thickBot="1" x14ac:dyDescent="0.3">
      <c r="A48" s="113" t="s">
        <v>108</v>
      </c>
      <c r="B48" s="87" t="s">
        <v>109</v>
      </c>
      <c r="C48" s="114"/>
      <c r="D48" s="114"/>
      <c r="E48" s="114"/>
      <c r="F48" s="114"/>
      <c r="G48" s="91">
        <f t="shared" si="5"/>
        <v>490</v>
      </c>
      <c r="H48" s="114"/>
      <c r="I48" s="114"/>
      <c r="J48" s="115">
        <f>SUM(J49:J51)</f>
        <v>0</v>
      </c>
      <c r="K48" s="115">
        <f t="shared" ref="K48:O48" si="9">SUM(K49:K51)</f>
        <v>0</v>
      </c>
      <c r="L48" s="115">
        <f t="shared" si="9"/>
        <v>0</v>
      </c>
      <c r="M48" s="115">
        <f t="shared" si="9"/>
        <v>0</v>
      </c>
      <c r="N48" s="115">
        <f t="shared" si="9"/>
        <v>123</v>
      </c>
      <c r="O48" s="148">
        <f t="shared" si="9"/>
        <v>367</v>
      </c>
      <c r="P48" s="135"/>
    </row>
    <row r="49" spans="1:16" s="15" customFormat="1" thickBot="1" x14ac:dyDescent="0.3">
      <c r="A49" s="28" t="s">
        <v>110</v>
      </c>
      <c r="B49" s="29" t="s">
        <v>96</v>
      </c>
      <c r="C49" s="98">
        <v>6</v>
      </c>
      <c r="D49" s="80"/>
      <c r="E49" s="80"/>
      <c r="F49" s="99">
        <v>5</v>
      </c>
      <c r="G49" s="101">
        <f t="shared" si="5"/>
        <v>184</v>
      </c>
      <c r="H49" s="60">
        <v>130</v>
      </c>
      <c r="I49" s="61">
        <v>54</v>
      </c>
      <c r="J49" s="62"/>
      <c r="K49" s="63"/>
      <c r="L49" s="62"/>
      <c r="M49" s="63"/>
      <c r="N49" s="62">
        <v>123</v>
      </c>
      <c r="O49" s="63">
        <v>61</v>
      </c>
      <c r="P49" s="139"/>
    </row>
    <row r="50" spans="1:16" thickBot="1" x14ac:dyDescent="0.3">
      <c r="A50" s="39" t="s">
        <v>121</v>
      </c>
      <c r="B50" s="40" t="s">
        <v>113</v>
      </c>
      <c r="C50" s="41"/>
      <c r="D50" s="42"/>
      <c r="E50" s="42"/>
      <c r="F50" s="43"/>
      <c r="G50" s="101">
        <f t="shared" si="5"/>
        <v>0</v>
      </c>
      <c r="H50" s="69"/>
      <c r="I50" s="70"/>
      <c r="J50" s="71"/>
      <c r="K50" s="72"/>
      <c r="L50" s="71"/>
      <c r="M50" s="72"/>
      <c r="N50" s="71"/>
      <c r="O50" s="72"/>
      <c r="P50" s="135"/>
    </row>
    <row r="51" spans="1:16" thickBot="1" x14ac:dyDescent="0.3">
      <c r="A51" s="104" t="s">
        <v>122</v>
      </c>
      <c r="B51" s="105" t="s">
        <v>93</v>
      </c>
      <c r="C51" s="106"/>
      <c r="D51" s="107"/>
      <c r="E51" s="107">
        <v>6</v>
      </c>
      <c r="F51" s="108"/>
      <c r="G51" s="152">
        <f t="shared" si="5"/>
        <v>306</v>
      </c>
      <c r="H51" s="109"/>
      <c r="I51" s="110"/>
      <c r="J51" s="111"/>
      <c r="K51" s="112"/>
      <c r="L51" s="111"/>
      <c r="M51" s="112"/>
      <c r="N51" s="111"/>
      <c r="O51" s="112">
        <v>306</v>
      </c>
      <c r="P51" s="135"/>
    </row>
    <row r="52" spans="1:16" s="7" customFormat="1" ht="43.5" thickBot="1" x14ac:dyDescent="0.3">
      <c r="A52" s="86" t="s">
        <v>111</v>
      </c>
      <c r="B52" s="87" t="s">
        <v>118</v>
      </c>
      <c r="C52" s="88"/>
      <c r="D52" s="89"/>
      <c r="E52" s="89"/>
      <c r="F52" s="90"/>
      <c r="G52" s="91">
        <f t="shared" si="5"/>
        <v>182</v>
      </c>
      <c r="H52" s="91"/>
      <c r="I52" s="97"/>
      <c r="J52" s="94">
        <f t="shared" ref="J52:O52" si="10">SUM(J53:J55)</f>
        <v>0</v>
      </c>
      <c r="K52" s="95">
        <f t="shared" si="10"/>
        <v>0</v>
      </c>
      <c r="L52" s="94">
        <f t="shared" si="10"/>
        <v>0</v>
      </c>
      <c r="M52" s="95">
        <f t="shared" si="10"/>
        <v>36</v>
      </c>
      <c r="N52" s="94">
        <f t="shared" si="10"/>
        <v>146</v>
      </c>
      <c r="O52" s="95">
        <f t="shared" si="10"/>
        <v>0</v>
      </c>
      <c r="P52" s="138"/>
    </row>
    <row r="53" spans="1:16" ht="45.75" thickBot="1" x14ac:dyDescent="0.3">
      <c r="A53" s="28" t="s">
        <v>112</v>
      </c>
      <c r="B53" s="29" t="s">
        <v>118</v>
      </c>
      <c r="C53" s="98">
        <v>5</v>
      </c>
      <c r="D53" s="80"/>
      <c r="E53" s="80"/>
      <c r="F53" s="99">
        <v>4</v>
      </c>
      <c r="G53" s="101">
        <f t="shared" si="5"/>
        <v>74</v>
      </c>
      <c r="H53" s="60">
        <v>50</v>
      </c>
      <c r="I53" s="61">
        <v>14</v>
      </c>
      <c r="J53" s="62"/>
      <c r="K53" s="63"/>
      <c r="L53" s="62"/>
      <c r="M53" s="63">
        <v>36</v>
      </c>
      <c r="N53" s="62">
        <v>38</v>
      </c>
      <c r="O53" s="103"/>
      <c r="P53" s="135"/>
    </row>
    <row r="54" spans="1:16" thickBot="1" x14ac:dyDescent="0.3">
      <c r="A54" s="39" t="s">
        <v>119</v>
      </c>
      <c r="B54" s="40" t="s">
        <v>103</v>
      </c>
      <c r="C54" s="41"/>
      <c r="D54" s="42"/>
      <c r="E54" s="42">
        <v>5</v>
      </c>
      <c r="F54" s="43"/>
      <c r="G54" s="101">
        <f t="shared" si="5"/>
        <v>36</v>
      </c>
      <c r="H54" s="69"/>
      <c r="I54" s="70">
        <v>36</v>
      </c>
      <c r="J54" s="71"/>
      <c r="K54" s="72"/>
      <c r="L54" s="71"/>
      <c r="M54" s="72"/>
      <c r="N54" s="71">
        <v>36</v>
      </c>
      <c r="O54" s="72"/>
      <c r="P54" s="135"/>
    </row>
    <row r="55" spans="1:16" thickBot="1" x14ac:dyDescent="0.3">
      <c r="A55" s="39" t="s">
        <v>120</v>
      </c>
      <c r="B55" s="40" t="s">
        <v>93</v>
      </c>
      <c r="C55" s="41"/>
      <c r="D55" s="42"/>
      <c r="E55" s="42">
        <v>5</v>
      </c>
      <c r="F55" s="43"/>
      <c r="G55" s="101">
        <f t="shared" si="5"/>
        <v>72</v>
      </c>
      <c r="H55" s="69"/>
      <c r="I55" s="70"/>
      <c r="J55" s="71"/>
      <c r="K55" s="72"/>
      <c r="L55" s="71"/>
      <c r="M55" s="72"/>
      <c r="N55" s="71">
        <v>72</v>
      </c>
      <c r="O55" s="72"/>
      <c r="P55" s="135"/>
    </row>
    <row r="56" spans="1:16" s="8" customFormat="1" thickBot="1" x14ac:dyDescent="0.3">
      <c r="A56" s="191" t="s">
        <v>54</v>
      </c>
      <c r="B56" s="192"/>
      <c r="C56" s="192"/>
      <c r="D56" s="192"/>
      <c r="E56" s="192"/>
      <c r="F56" s="193"/>
      <c r="G56" s="91">
        <f t="shared" si="5"/>
        <v>36</v>
      </c>
      <c r="H56" s="84"/>
      <c r="I56" s="85"/>
      <c r="J56" s="76">
        <f>J57</f>
        <v>0</v>
      </c>
      <c r="K56" s="77">
        <f t="shared" ref="K56:O56" si="11">K57</f>
        <v>0</v>
      </c>
      <c r="L56" s="78">
        <f t="shared" si="11"/>
        <v>0</v>
      </c>
      <c r="M56" s="77">
        <f t="shared" si="11"/>
        <v>0</v>
      </c>
      <c r="N56" s="78">
        <f t="shared" si="11"/>
        <v>0</v>
      </c>
      <c r="O56" s="77">
        <f t="shared" si="11"/>
        <v>36</v>
      </c>
    </row>
    <row r="57" spans="1:16" ht="30.75" thickBot="1" x14ac:dyDescent="0.3">
      <c r="A57" s="116"/>
      <c r="B57" s="117" t="s">
        <v>55</v>
      </c>
      <c r="C57" s="118">
        <v>6</v>
      </c>
      <c r="D57" s="119"/>
      <c r="E57" s="119"/>
      <c r="F57" s="120"/>
      <c r="G57" s="101">
        <f t="shared" si="5"/>
        <v>36</v>
      </c>
      <c r="H57" s="121"/>
      <c r="I57" s="122"/>
      <c r="J57" s="140"/>
      <c r="K57" s="141"/>
      <c r="L57" s="142"/>
      <c r="M57" s="141"/>
      <c r="N57" s="142"/>
      <c r="O57" s="141">
        <v>36</v>
      </c>
    </row>
    <row r="58" spans="1:16" s="9" customFormat="1" thickBot="1" x14ac:dyDescent="0.3">
      <c r="A58" s="168" t="s">
        <v>61</v>
      </c>
      <c r="B58" s="169"/>
      <c r="C58" s="169"/>
      <c r="D58" s="169"/>
      <c r="E58" s="169"/>
      <c r="F58" s="169"/>
      <c r="G58" s="169"/>
      <c r="H58" s="169"/>
      <c r="I58" s="170"/>
      <c r="J58" s="123">
        <f t="shared" ref="J58:O58" si="12">J26+J4</f>
        <v>612</v>
      </c>
      <c r="K58" s="124">
        <f t="shared" si="12"/>
        <v>864</v>
      </c>
      <c r="L58" s="125">
        <f t="shared" si="12"/>
        <v>612</v>
      </c>
      <c r="M58" s="124">
        <f t="shared" si="12"/>
        <v>864</v>
      </c>
      <c r="N58" s="125">
        <f t="shared" si="12"/>
        <v>612</v>
      </c>
      <c r="O58" s="124">
        <f t="shared" si="12"/>
        <v>864</v>
      </c>
    </row>
    <row r="59" spans="1:16" s="9" customFormat="1" thickBot="1" x14ac:dyDescent="0.3">
      <c r="A59" s="181" t="s">
        <v>56</v>
      </c>
      <c r="B59" s="182"/>
      <c r="C59" s="182"/>
      <c r="D59" s="182"/>
      <c r="E59" s="182"/>
      <c r="F59" s="182"/>
      <c r="G59" s="182"/>
      <c r="H59" s="182"/>
      <c r="I59" s="183"/>
      <c r="J59" s="184">
        <f>SUM(J58:K58)</f>
        <v>1476</v>
      </c>
      <c r="K59" s="185"/>
      <c r="L59" s="194">
        <f>SUM(L58:M58)</f>
        <v>1476</v>
      </c>
      <c r="M59" s="185"/>
      <c r="N59" s="194">
        <f>SUM(N58:O58)</f>
        <v>1476</v>
      </c>
      <c r="O59" s="185"/>
    </row>
    <row r="60" spans="1:16" ht="16.5" thickBot="1" x14ac:dyDescent="0.3">
      <c r="A60" s="163" t="s">
        <v>104</v>
      </c>
      <c r="B60" s="164"/>
      <c r="C60" s="164"/>
      <c r="D60" s="164"/>
      <c r="E60" s="164"/>
      <c r="F60" s="164"/>
      <c r="G60" s="164"/>
      <c r="H60" s="164"/>
      <c r="I60" s="164"/>
      <c r="J60" s="165">
        <f>J59+L59+N59</f>
        <v>4428</v>
      </c>
      <c r="K60" s="166"/>
      <c r="L60" s="166"/>
      <c r="M60" s="166"/>
      <c r="N60" s="166"/>
      <c r="O60" s="167"/>
    </row>
  </sheetData>
  <sheetProtection formatCells="0" formatColumns="0" formatRows="0" insertColumns="0" insertRows="0" insertHyperlinks="0" deleteColumns="0" deleteRows="0" sort="0" autoFilter="0"/>
  <mergeCells count="25">
    <mergeCell ref="N59:O59"/>
    <mergeCell ref="A19:F19"/>
    <mergeCell ref="A26:F26"/>
    <mergeCell ref="A4:F4"/>
    <mergeCell ref="J1:K1"/>
    <mergeCell ref="L1:M1"/>
    <mergeCell ref="C1:F2"/>
    <mergeCell ref="A1:B2"/>
    <mergeCell ref="L59:M59"/>
    <mergeCell ref="A60:I60"/>
    <mergeCell ref="J60:O60"/>
    <mergeCell ref="A58:I58"/>
    <mergeCell ref="G1:I2"/>
    <mergeCell ref="J2:J3"/>
    <mergeCell ref="K2:K3"/>
    <mergeCell ref="L2:L3"/>
    <mergeCell ref="M2:M3"/>
    <mergeCell ref="N2:N3"/>
    <mergeCell ref="O2:O3"/>
    <mergeCell ref="A59:I59"/>
    <mergeCell ref="J59:K59"/>
    <mergeCell ref="N1:O1"/>
    <mergeCell ref="A27:F27"/>
    <mergeCell ref="A36:F36"/>
    <mergeCell ref="A56:F56"/>
  </mergeCells>
  <pageMargins left="3.937007874015748E-2" right="3.937007874015748E-2" top="0.15748031496062992" bottom="0.15748031496062992" header="0.11811023622047245" footer="0.19685039370078741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2025-08-04T06:07:20Z</dcterms:modified>
</cp:coreProperties>
</file>